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bilic\Documents\Mirjana\Izvjestaj o izvrsenju pror. i fin. plana\2025\Polugodišnji izvještaj o izvršenju poračuna i fin. plana\HVZ\FINAL\"/>
    </mc:Choice>
  </mc:AlternateContent>
  <xr:revisionPtr revIDLastSave="0" documentId="13_ncr:1_{6A366EAB-3659-49CE-BE1C-EC7F93601EB3}" xr6:coauthVersionLast="36" xr6:coauthVersionMax="36" xr10:uidLastSave="{00000000-0000-0000-0000-000000000000}"/>
  <bookViews>
    <workbookView xWindow="0" yWindow="0" windowWidth="28800" windowHeight="12105" activeTab="6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7" r:id="rId7"/>
  </sheets>
  <definedNames>
    <definedName name="_xlnm.Print_Titles" localSheetId="1">' Račun prihoda i rashoda'!$8:$9</definedName>
    <definedName name="_xlnm.Print_Titles" localSheetId="6">'POSEBNI DIO'!$6:$7</definedName>
    <definedName name="_xlnm.Print_Area" localSheetId="1">' Račun prihoda i rashoda'!$A$2:$K$104</definedName>
    <definedName name="_xlnm.Print_Area" localSheetId="6">'POSEBNI DIO'!$A$2:$F$175</definedName>
    <definedName name="_xlnm.Print_Area" localSheetId="5">'Račun fin prema izvorima f'!$A$2:$G$9</definedName>
    <definedName name="_xlnm.Print_Area" localSheetId="2">'Rashodi prema izvorima finan'!$A$2:$G$27</definedName>
    <definedName name="_xlnm.Print_Area" localSheetId="0">SAŽETAK!$A$1:$K$43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1" l="1"/>
  <c r="H36" i="1"/>
  <c r="I36" i="1"/>
  <c r="K34" i="3" l="1"/>
  <c r="J34" i="3"/>
  <c r="G28" i="3"/>
  <c r="H28" i="3"/>
  <c r="I28" i="3"/>
  <c r="F28" i="3"/>
  <c r="I35" i="1" l="1"/>
  <c r="F36" i="1" l="1"/>
  <c r="F35" i="1"/>
  <c r="K34" i="1" l="1"/>
  <c r="J34" i="1"/>
  <c r="K33" i="1"/>
  <c r="J33" i="1"/>
  <c r="I11" i="3" l="1"/>
  <c r="G11" i="3"/>
  <c r="G10" i="3" s="1"/>
  <c r="H11" i="3"/>
  <c r="H10" i="3" s="1"/>
  <c r="I10" i="3" l="1"/>
  <c r="K11" i="3"/>
  <c r="K10" i="3" l="1"/>
  <c r="F11" i="3"/>
  <c r="F10" i="3" l="1"/>
  <c r="J10" i="3" s="1"/>
  <c r="J11" i="3"/>
</calcChain>
</file>

<file path=xl/sharedStrings.xml><?xml version="1.0" encoding="utf-8"?>
<sst xmlns="http://schemas.openxmlformats.org/spreadsheetml/2006/main" count="676" uniqueCount="284">
  <si>
    <t>PRIHODI UKUPNO</t>
  </si>
  <si>
    <t>RASHODI UKUPNO</t>
  </si>
  <si>
    <t>RAZLIKA - VIŠAK / MANJAK</t>
  </si>
  <si>
    <t>Prihodi poslovanja</t>
  </si>
  <si>
    <t>Rashodi poslovanja</t>
  </si>
  <si>
    <t>Rashodi za zaposlene</t>
  </si>
  <si>
    <t>Rashodi za nabavu nefinancijske imovine</t>
  </si>
  <si>
    <t>Rashodi za nabavu neproizvedene dugotrajne imovine</t>
  </si>
  <si>
    <t>BROJČANA OZNAKA I NAZIV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</si>
  <si>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</si>
  <si>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</si>
  <si>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</si>
  <si>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</si>
  <si>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</si>
  <si>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PRIJENOS SREDSTAVA IZ PRETHODNE GODINE</t>
  </si>
  <si>
    <t>1 Opći prihodi i primici</t>
  </si>
  <si>
    <t>11 Opći prihodi i primici</t>
  </si>
  <si>
    <t>12 Sredstva učešća za pomoći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</si>
  <si>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</si>
  <si>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</si>
  <si>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</si>
  <si>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</si>
  <si>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</si>
  <si>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</si>
  <si>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Plaće (Bruto)</t>
  </si>
  <si>
    <t>Plaće za redovan rad</t>
  </si>
  <si>
    <t>Naknade troškova zaposlenima</t>
  </si>
  <si>
    <t>Službena putovanja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</si>
  <si>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</si>
  <si>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</si>
  <si>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</si>
  <si>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</si>
  <si>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</si>
  <si>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</si>
  <si>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</si>
  <si>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</si>
  <si>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 xml:space="preserve">UKUPNO IZDACI </t>
  </si>
  <si>
    <t>UKUPNO RASHODI</t>
  </si>
  <si>
    <t>UKUPNO PRIHODI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</si>
  <si>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</si>
  <si>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</si>
  <si>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</si>
  <si>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</si>
  <si>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 xml:space="preserve">* Opći i posebni dio polugodišnjeg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polugodišnjeg izvještaja o izvršenju proračuna sadrži rebalans ako je od donošenja proračuna bilo izmjena i dopuna, odnosno rebalans i tekući plan ako je od izmjena i dopuna proračuna bilo naknadno izvršenih preraspodjela. </t>
  </si>
  <si>
    <t>IZVJEŠTAJ PO PROGRAMSKOJ KLASIFIKACIJI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</si>
  <si>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</si>
  <si>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</si>
  <si>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</si>
  <si>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</si>
  <si>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</si>
  <si>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/>
  </si>
  <si>
    <t>Ostvarenje/Izvršenje 
01.2024. - 06.2024.</t>
  </si>
  <si>
    <t>Indeks
(5)/(2)</t>
  </si>
  <si>
    <t>Indeks
(5)/(4)</t>
  </si>
  <si>
    <t>EUR</t>
  </si>
  <si>
    <t>Pomoći iz inozemstva (darovnice) i od subjekata unutar općeg proračuna</t>
  </si>
  <si>
    <t>Pomoći od međunarodnih organizacija te institucija i tijela EU</t>
  </si>
  <si>
    <t>Tekuće pomoći od institucija i tijela  EU</t>
  </si>
  <si>
    <t>Prihodi od upravnih i administrativnih pristojbi, pristojbi po posebnim propisima i naknada</t>
  </si>
  <si>
    <t>Prihodi po posebnim propisima</t>
  </si>
  <si>
    <t>Prihodi državne uprave</t>
  </si>
  <si>
    <t>Ostali nespomenuti prihodi</t>
  </si>
  <si>
    <t>4 Prihodi za posebne namjene</t>
  </si>
  <si>
    <t>43 Ostali prihodi za posebne namjene</t>
  </si>
  <si>
    <t>5 Pomoći</t>
  </si>
  <si>
    <t>51 Pomoći EU</t>
  </si>
  <si>
    <t>56 Fondovi EU</t>
  </si>
  <si>
    <t>57 Ostali programi EU</t>
  </si>
  <si>
    <t>RASHODI</t>
  </si>
  <si>
    <t>6 Donacije</t>
  </si>
  <si>
    <t>61 Donacije</t>
  </si>
  <si>
    <t>03</t>
  </si>
  <si>
    <t>Javni red i sigurnost</t>
  </si>
  <si>
    <t>032</t>
  </si>
  <si>
    <t>Usluge protupožarne zaštite</t>
  </si>
  <si>
    <t>Funkcijsko područje</t>
  </si>
  <si>
    <t>GFS</t>
  </si>
  <si>
    <t>Funkcijska klasifikacija</t>
  </si>
  <si>
    <t xml:space="preserve">PRIHODI </t>
  </si>
  <si>
    <t>Prihodi iz proračuna</t>
  </si>
  <si>
    <t>OSTVARENJE/IZVRŠENJE 
01.2024. - 06.2024.</t>
  </si>
  <si>
    <t>INDEKS
(5)/(2)</t>
  </si>
  <si>
    <t>INDEKS
(5)/(4)</t>
  </si>
  <si>
    <t>UKUPNI RASHODI</t>
  </si>
  <si>
    <t>Stavka izdat./prih.</t>
  </si>
  <si>
    <t>EKONOMSKA KLASIFIKACIJA</t>
  </si>
  <si>
    <t>ODLJEV</t>
  </si>
  <si>
    <t>3</t>
  </si>
  <si>
    <t>31</t>
  </si>
  <si>
    <t>311</t>
  </si>
  <si>
    <t>3111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</si>
  <si>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</si>
  <si>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</si>
  <si>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</si>
  <si>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</si>
  <si>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</si>
  <si>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</si>
  <si>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</si>
  <si>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3131</t>
  </si>
  <si>
    <t>Doprinosi za mirovinsko osiguranje</t>
  </si>
  <si>
    <t>3132</t>
  </si>
  <si>
    <t>Doprinosi za obvezno zdravstveno osiguranje</t>
  </si>
  <si>
    <t>32</t>
  </si>
  <si>
    <t>321</t>
  </si>
  <si>
    <t>3211</t>
  </si>
  <si>
    <t>3212</t>
  </si>
  <si>
    <t>Naknade za prijevoz, za rad na terenu i odvojeni život</t>
  </si>
  <si>
    <t>3213</t>
  </si>
  <si>
    <t>Stručno usavršavanje zaposlenika</t>
  </si>
  <si>
    <t>322</t>
  </si>
  <si>
    <t>Rashodi za materijal i energiju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</si>
  <si>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</si>
  <si>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</si>
  <si>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</si>
  <si>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</si>
  <si>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</si>
  <si>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</si>
  <si>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</si>
  <si>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</si>
  <si>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</si>
  <si>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</si>
  <si>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</si>
  <si>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</si>
  <si>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</si>
  <si>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</si>
  <si>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</si>
  <si>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</si>
  <si>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</si>
  <si>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</si>
  <si>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</si>
  <si>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</si>
  <si>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</si>
  <si>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</si>
  <si>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</si>
  <si>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</si>
  <si>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</si>
  <si>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</si>
  <si>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</si>
  <si>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</si>
  <si>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</si>
  <si>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</si>
  <si>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</si>
  <si>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</si>
  <si>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</si>
  <si>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</si>
  <si>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</si>
  <si>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329</t>
  </si>
  <si>
    <t>Ostali nespomenuti rashodi poslovanja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</si>
  <si>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</si>
  <si>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</si>
  <si>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</si>
  <si>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</si>
  <si>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</si>
  <si>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</si>
  <si>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</si>
  <si>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</si>
  <si>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</si>
  <si>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</si>
  <si>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</si>
  <si>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</si>
  <si>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</si>
  <si>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</si>
  <si>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</si>
  <si>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</si>
  <si>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</si>
  <si>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</si>
  <si>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</si>
  <si>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36</t>
  </si>
  <si>
    <t>Pomoći dane u inozemstvo i unutar općeg proračuna</t>
  </si>
  <si>
    <t>363</t>
  </si>
  <si>
    <t>Pomoći unutar općeg proračuna</t>
  </si>
  <si>
    <t>3631</t>
  </si>
  <si>
    <t>Tekuće pomoći unutar općeg proračuna</t>
  </si>
  <si>
    <t>366</t>
  </si>
  <si>
    <t>Pomoći proračunskim korisnicima drugih proračuna</t>
  </si>
  <si>
    <t>3661</t>
  </si>
  <si>
    <t>Tekuće pomoći proračunskim korisnicima drugih proračuna</t>
  </si>
  <si>
    <t>37</t>
  </si>
  <si>
    <t>Naknade građanima i kućanstvima na temelju osiguranja i druge naknade</t>
  </si>
  <si>
    <t>372</t>
  </si>
  <si>
    <t>Ostale naknade građanima i kućanstvima iz proračuna</t>
  </si>
  <si>
    <t>3722</t>
  </si>
  <si>
    <t>Naknade građanima i kućanstvima u naravi</t>
  </si>
  <si>
    <t>38</t>
  </si>
  <si>
    <t>Ostali rashodi</t>
  </si>
  <si>
    <t>381</t>
  </si>
  <si>
    <t>Tekuće donacije</t>
  </si>
  <si>
    <t>3811</t>
  </si>
  <si>
    <t>Tekuće donacije u novcu</t>
  </si>
  <si>
    <t>382</t>
  </si>
  <si>
    <t>Kapitalne donacije</t>
  </si>
  <si>
    <t>3821</t>
  </si>
  <si>
    <t>Kapitalne donacije neprofitnim organizacijama</t>
  </si>
  <si>
    <t>4</t>
  </si>
  <si>
    <t>41</t>
  </si>
  <si>
    <t>42</t>
  </si>
  <si>
    <t>Rashodi za nabavu proizvedene dugotrajne imovine</t>
  </si>
  <si>
    <t>422</t>
  </si>
  <si>
    <t>Postrojenja i oprema</t>
  </si>
  <si>
    <t>4221</t>
  </si>
  <si>
    <t>Uredska oprema i namještaj</t>
  </si>
  <si>
    <t>4222</t>
  </si>
  <si>
    <t>Komunikacijska oprema</t>
  </si>
  <si>
    <t>4223</t>
  </si>
  <si>
    <t>Oprema za održavanje i zaštitu</t>
  </si>
  <si>
    <t>4227</t>
  </si>
  <si>
    <t>Uređaji, strojevi i oprema za ostale namjene</t>
  </si>
  <si>
    <t>424</t>
  </si>
  <si>
    <t>Knjige, umjetnička djela i ostale izložbene vrijednosti</t>
  </si>
  <si>
    <t>4244</t>
  </si>
  <si>
    <t>Ostale nespomenute izložbene vrijednosti</t>
  </si>
  <si>
    <t>INDEKS
(4)/(3)</t>
  </si>
  <si>
    <t>03905</t>
  </si>
  <si>
    <t>Hrvatska vatrogasna zajednica</t>
  </si>
  <si>
    <t>11</t>
  </si>
  <si>
    <t>Opći prihodi i primici</t>
  </si>
  <si>
    <t>12</t>
  </si>
  <si>
    <t>Sredstva učešća za pomoći</t>
  </si>
  <si>
    <t>Vlastiti prihodi</t>
  </si>
  <si>
    <t>43</t>
  </si>
  <si>
    <t>Ostali prihodi za posebne namjene</t>
  </si>
  <si>
    <t>51</t>
  </si>
  <si>
    <t>Pomoći EU</t>
  </si>
  <si>
    <t>26</t>
  </si>
  <si>
    <t>JAVNA SIGURNOST</t>
  </si>
  <si>
    <t>2607</t>
  </si>
  <si>
    <t>ORGANIZIRANJE I PROVOĐENJE VATROGASNE DJELATNOSTI</t>
  </si>
  <si>
    <t>A554000</t>
  </si>
  <si>
    <t>ADMINISTRACIJA I UPRAVLJANJE</t>
  </si>
  <si>
    <t>A554001</t>
  </si>
  <si>
    <t>PREVENTIVNA ZAŠTITA I GAŠENJE POŽARA (NACIONALNI ODBOR)</t>
  </si>
  <si>
    <t>A554002</t>
  </si>
  <si>
    <t>OSPOSOBLJAVANJE VATROGASACA HRVATSKE VATROGASNE ZAJEDNICE</t>
  </si>
  <si>
    <t>A554003</t>
  </si>
  <si>
    <t>PROTUPOŽARNA PREVENTIVA, PROMIDŽBA I IZDAVAŠTVO</t>
  </si>
  <si>
    <t>A554004</t>
  </si>
  <si>
    <t>OSPOSOBLJAVANJE I OPREMA ZA POTREBE VATROGASNIH INTERVENCIJA</t>
  </si>
  <si>
    <t>563</t>
  </si>
  <si>
    <t>Europski fond za regionalni razvoj (EFRR)</t>
  </si>
  <si>
    <t>A863023</t>
  </si>
  <si>
    <t>DODATNA SREDSTVA IZRAVNANJA ZA DECENTRALIZIRANU FUNKCIJU VATROGASTVA</t>
  </si>
  <si>
    <t>K260089</t>
  </si>
  <si>
    <t>PROGRAM U PROVEDBI POSEBNIH MJERA ZA ZAŠTITU OD POŽARA</t>
  </si>
  <si>
    <t>K554006</t>
  </si>
  <si>
    <t>INFORMATIZACIJA</t>
  </si>
  <si>
    <t>T554017</t>
  </si>
  <si>
    <t>INTEGRIRANA TEHNOLOŠKA I INFORMACIJSKA PLATFORMA ZA UPRAVLJANJE POŽARIMA RASLINJA – SILVANUS, OBZOR 2020</t>
  </si>
  <si>
    <t xml:space="preserve">                </t>
  </si>
  <si>
    <t xml:space="preserve">           REPUBLIKA HRVATSKA</t>
  </si>
  <si>
    <t>HRVATSKA VATROGASNA ZAJEDNICA</t>
  </si>
  <si>
    <t xml:space="preserve">
OSTVARENJE/IZVRŠENJE 
01.2024. - 06.2024.</t>
  </si>
  <si>
    <t xml:space="preserve">
IZVORNI PLAN ILI REBALANS 
2025.</t>
  </si>
  <si>
    <t xml:space="preserve">
TEKUĆI PLAN 
2025.</t>
  </si>
  <si>
    <t xml:space="preserve">
OSTVARENJE/IZVRŠENJE 
01.2025. - 06.2025.</t>
  </si>
  <si>
    <t xml:space="preserve">
INDEKS
(5)/(2)</t>
  </si>
  <si>
    <t xml:space="preserve">
INDEKS
(5)/(4)</t>
  </si>
  <si>
    <t>IZVRŠENJE FINANCIJSKOG PLANA PRORAČUNSKOG KORISNIKA DRŽAVNOG PRORAČUNA
ZA PRVO POLUGODIŠTE 2025. GODINE</t>
  </si>
  <si>
    <t>tu mora biti "0"</t>
  </si>
  <si>
    <t>Napomena : Iznosi u stupcima "OSTVARENJE/IZVRŠENJE 1.-6.2025." i "OSTVARENJE/IZVRŠENJE 1.-6. 2025." iskazuju se na dvije decimale.</t>
  </si>
  <si>
    <t>OSTVARENJE/IZVRŠENJE (2) 
01.2024. - 06.2024.</t>
  </si>
  <si>
    <t>IZVORNI PLAN ILI REBALANS V2025. (3) 
2025.</t>
  </si>
  <si>
    <t>TEKUĆI PLAN V2025. (4) 
2025.</t>
  </si>
  <si>
    <t>OSTVARENJE/IZVRŠENJE V2025. (5) 
01.2025. - 06.2025.</t>
  </si>
  <si>
    <t>Izvorni plan ili Rebalans 
2025.</t>
  </si>
  <si>
    <t>Tekući plan 
2025.</t>
  </si>
  <si>
    <t>Ostvarenje/Izvršenje 
01.2025. - 06.2025.</t>
  </si>
  <si>
    <t>IZVORNI PLAN ILI REBALANS 
2025.</t>
  </si>
  <si>
    <t>TEKUĆI PLAN 
2025.</t>
  </si>
  <si>
    <t>OSTVARENJE/IZVRŠENJE 
01.2025. - 06.2025.</t>
  </si>
  <si>
    <t>Troškovi sudskih postupaka</t>
  </si>
  <si>
    <t>45</t>
  </si>
  <si>
    <t>4511</t>
  </si>
  <si>
    <t>Rashodi za dodatna ulaganja na nefinancijskoj imovini</t>
  </si>
  <si>
    <t>Dodatna ulaganja na građevinskim objektima</t>
  </si>
  <si>
    <t>Rashodi za donacije, kazne, naknade šteta i kapitalne pomoći</t>
  </si>
  <si>
    <t>3651</t>
  </si>
  <si>
    <t>Tekuće pomoći izravnanja za decentralizirane funkcije</t>
  </si>
  <si>
    <t>Sitni inventar i autogume</t>
  </si>
  <si>
    <t>365</t>
  </si>
  <si>
    <t>Pomoći izravnanja za decentralizirane funkcije i fiskalnog izravnanja</t>
  </si>
  <si>
    <t>donos</t>
  </si>
  <si>
    <t>KLASA: 400-02/25-01/03</t>
  </si>
  <si>
    <t>URBROJ: 444-03-02/25-3</t>
  </si>
  <si>
    <t>Zagreb, 31. srpnja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</si>
</sst>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2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  <charset val="238"/>
    </font>
    <font>
      <sz val="10"/>
      <color indexed="8"/>
      <name val="Arial"/>
      <family val="2"/>
    </font>
    <font>
      <b/>
      <sz val="10"/>
      <color indexed="44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Times New Roman"/>
      <family val="1"/>
    </font>
    <font>
      <sz val="10"/>
      <color rgb="FFFF0000"/>
      <name val="Arial"/>
      <family val="2"/>
      <charset val="238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0"/>
      <name val="Calibri"/>
      <family val="2"/>
      <charset val="238"/>
      <scheme val="minor"/>
    </font>
    <font>
      <sz val="8"/>
      <color theme="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3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</borders>
  <cellStyleXfs count="21">
    <xf numFmtId="0" fontId="0" fillId="0" borderId="0"/>
    <xf numFmtId="0" fontId="3" fillId="0" borderId="0"/>
    <xf numFmtId="0" fontId="9" fillId="4" borderId="5" applyNumberFormat="0" applyProtection="0">
      <alignment horizontal="left" vertical="center" indent="1"/>
    </xf>
    <xf numFmtId="4" fontId="21" fillId="5" borderId="5" applyNumberFormat="0" applyProtection="0">
      <alignment vertical="center"/>
    </xf>
    <xf numFmtId="0" fontId="7" fillId="6" borderId="5" applyNumberFormat="0" applyProtection="0">
      <alignment horizontal="left" vertical="center" indent="1"/>
    </xf>
    <xf numFmtId="0" fontId="22" fillId="4" borderId="5" applyNumberFormat="0" applyProtection="0">
      <alignment horizontal="center" vertical="center"/>
    </xf>
    <xf numFmtId="0" fontId="20" fillId="0" borderId="5" applyNumberFormat="0" applyProtection="0">
      <alignment horizontal="left" vertical="center" wrapText="1" justifyLastLine="1"/>
    </xf>
    <xf numFmtId="0" fontId="20" fillId="0" borderId="5" applyNumberFormat="0" applyProtection="0">
      <alignment horizontal="left" vertical="center" wrapText="1"/>
    </xf>
    <xf numFmtId="4" fontId="23" fillId="0" borderId="5" applyNumberFormat="0" applyProtection="0">
      <alignment horizontal="right" vertical="center"/>
    </xf>
    <xf numFmtId="0" fontId="20" fillId="0" borderId="5" applyNumberFormat="0" applyProtection="0">
      <alignment horizontal="left" vertical="center" wrapText="1"/>
    </xf>
    <xf numFmtId="0" fontId="25" fillId="0" borderId="5" applyNumberFormat="0" applyProtection="0">
      <alignment horizontal="left" vertical="center" wrapText="1"/>
    </xf>
    <xf numFmtId="0" fontId="17" fillId="0" borderId="0"/>
    <xf numFmtId="4" fontId="21" fillId="5" borderId="5" applyNumberFormat="0" applyProtection="0">
      <alignment vertical="center"/>
    </xf>
    <xf numFmtId="0" fontId="7" fillId="6" borderId="5" applyNumberFormat="0" applyProtection="0">
      <alignment horizontal="left" vertical="center" indent="1"/>
    </xf>
    <xf numFmtId="0" fontId="22" fillId="4" borderId="5" applyNumberFormat="0" applyProtection="0">
      <alignment horizontal="center" vertical="center"/>
    </xf>
    <xf numFmtId="4" fontId="23" fillId="0" borderId="5" applyNumberFormat="0" applyProtection="0">
      <alignment horizontal="right" vertical="center"/>
    </xf>
    <xf numFmtId="0" fontId="9" fillId="4" borderId="5" applyNumberFormat="0" applyProtection="0">
      <alignment horizontal="left" vertical="center" indent="1"/>
    </xf>
    <xf numFmtId="0" fontId="7" fillId="0" borderId="0"/>
    <xf numFmtId="4" fontId="21" fillId="5" borderId="5" applyNumberFormat="0" applyProtection="0">
      <alignment horizontal="left" vertical="center" indent="1"/>
    </xf>
    <xf numFmtId="0" fontId="20" fillId="0" borderId="5" applyNumberFormat="0" applyProtection="0">
      <alignment horizontal="left" vertical="center" wrapText="1" justifyLastLine="1"/>
    </xf>
    <xf numFmtId="0" fontId="25" fillId="8" borderId="5" applyNumberFormat="0" applyProtection="0">
      <alignment horizontal="left" vertical="center" indent="1"/>
    </xf>
  </cellStyleXfs>
  <cellXfs count="204">
    <xf numFmtId="0" fontId="0" fillId="0" borderId="0" xfId="0"/>
    <xf numFmtId="0" fontId="3" fillId="0" borderId="0" xfId="0" applyNumberFormat="1" applyFont="1" applyFill="1" applyBorder="1" applyAlignment="1" applyProtection="1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0" fontId="8" fillId="2" borderId="3" xfId="0" applyNumberFormat="1" applyFont="1" applyFill="1" applyBorder="1" applyAlignment="1" applyProtection="1">
      <alignment horizontal="left" vertical="center" wrapText="1" indent="1"/>
    </xf>
    <xf numFmtId="0" fontId="6" fillId="0" borderId="3" xfId="0" quotePrefix="1" applyNumberFormat="1" applyFont="1" applyFill="1" applyBorder="1" applyAlignment="1" applyProtection="1">
      <alignment horizontal="center" vertical="center" wrapText="1"/>
    </xf>
    <xf numFmtId="0" fontId="0" fillId="0" borderId="3" xfId="0" applyBorder="1"/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vertical="top" wrapText="1"/>
    </xf>
    <xf numFmtId="0" fontId="13" fillId="2" borderId="3" xfId="0" applyNumberFormat="1" applyFont="1" applyFill="1" applyBorder="1" applyAlignment="1" applyProtection="1">
      <alignment horizontal="center" vertical="center" wrapText="1"/>
    </xf>
    <xf numFmtId="0" fontId="13" fillId="0" borderId="3" xfId="0" quotePrefix="1" applyNumberFormat="1" applyFont="1" applyFill="1" applyBorder="1" applyAlignment="1" applyProtection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0" fillId="3" borderId="0" xfId="0" applyFill="1"/>
    <xf numFmtId="0" fontId="13" fillId="3" borderId="3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13" fillId="3" borderId="4" xfId="0" applyNumberFormat="1" applyFont="1" applyFill="1" applyBorder="1" applyAlignment="1" applyProtection="1">
      <alignment horizontal="center" vertical="center" wrapText="1"/>
    </xf>
    <xf numFmtId="0" fontId="16" fillId="0" borderId="0" xfId="0" applyFont="1"/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0" fontId="7" fillId="3" borderId="2" xfId="0" applyNumberFormat="1" applyFont="1" applyFill="1" applyBorder="1" applyAlignment="1" applyProtection="1">
      <alignment vertical="center"/>
    </xf>
    <xf numFmtId="0" fontId="18" fillId="0" borderId="0" xfId="0" applyFont="1" applyFill="1" applyAlignment="1">
      <alignment horizontal="center" vertical="center"/>
    </xf>
    <xf numFmtId="0" fontId="0" fillId="0" borderId="0" xfId="0" applyFill="1"/>
    <xf numFmtId="0" fontId="19" fillId="0" borderId="0" xfId="0" applyFont="1" applyFill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18" fillId="0" borderId="0" xfId="0" applyFont="1" applyFill="1" applyBorder="1"/>
    <xf numFmtId="0" fontId="18" fillId="0" borderId="0" xfId="0" applyFont="1" applyFill="1"/>
    <xf numFmtId="0" fontId="9" fillId="0" borderId="0" xfId="0" applyFont="1" applyFill="1" applyBorder="1"/>
    <xf numFmtId="0" fontId="20" fillId="0" borderId="0" xfId="0" applyFont="1" applyFill="1" applyBorder="1"/>
    <xf numFmtId="4" fontId="23" fillId="0" borderId="0" xfId="8" applyNumberFormat="1" applyFont="1" applyFill="1" applyBorder="1">
      <alignment horizontal="right" vertical="center"/>
    </xf>
    <xf numFmtId="0" fontId="7" fillId="0" borderId="0" xfId="0" applyFont="1" applyFill="1" applyBorder="1"/>
    <xf numFmtId="0" fontId="25" fillId="0" borderId="0" xfId="0" applyFont="1" applyFill="1" applyBorder="1"/>
    <xf numFmtId="4" fontId="6" fillId="0" borderId="3" xfId="3" applyNumberFormat="1" applyFont="1" applyFill="1" applyBorder="1">
      <alignment vertical="center"/>
    </xf>
    <xf numFmtId="4" fontId="24" fillId="0" borderId="3" xfId="8" applyNumberFormat="1" applyFont="1" applyFill="1" applyBorder="1">
      <alignment horizontal="right" vertical="center"/>
    </xf>
    <xf numFmtId="4" fontId="23" fillId="0" borderId="3" xfId="8" applyNumberFormat="1" applyFont="1" applyFill="1" applyBorder="1">
      <alignment horizontal="right" vertical="center"/>
    </xf>
    <xf numFmtId="0" fontId="9" fillId="0" borderId="3" xfId="7" quotePrefix="1" applyFont="1" applyFill="1" applyBorder="1" applyAlignment="1">
      <alignment horizontal="left" vertical="center" wrapText="1" indent="3"/>
    </xf>
    <xf numFmtId="4" fontId="6" fillId="0" borderId="3" xfId="8" applyNumberFormat="1" applyFont="1" applyFill="1" applyBorder="1">
      <alignment horizontal="right" vertical="center"/>
    </xf>
    <xf numFmtId="0" fontId="7" fillId="0" borderId="3" xfId="9" quotePrefix="1" applyFont="1" applyFill="1" applyBorder="1" applyAlignment="1">
      <alignment horizontal="left" vertical="center" wrapText="1" indent="4"/>
    </xf>
    <xf numFmtId="4" fontId="3" fillId="0" borderId="3" xfId="8" applyNumberFormat="1" applyFont="1" applyFill="1" applyBorder="1">
      <alignment horizontal="right" vertical="center"/>
    </xf>
    <xf numFmtId="0" fontId="3" fillId="0" borderId="3" xfId="8" applyNumberFormat="1" applyFont="1" applyFill="1" applyBorder="1">
      <alignment horizontal="right" vertical="center"/>
    </xf>
    <xf numFmtId="0" fontId="9" fillId="0" borderId="3" xfId="6" quotePrefix="1" applyFont="1" applyFill="1" applyBorder="1" applyAlignment="1">
      <alignment horizontal="left" vertical="center" wrapText="1" indent="2" justifyLastLine="1"/>
    </xf>
    <xf numFmtId="0" fontId="6" fillId="0" borderId="3" xfId="8" applyNumberFormat="1" applyFont="1" applyFill="1" applyBorder="1">
      <alignment horizontal="right" vertical="center"/>
    </xf>
    <xf numFmtId="0" fontId="9" fillId="0" borderId="3" xfId="2" quotePrefix="1" applyNumberFormat="1" applyFill="1" applyBorder="1">
      <alignment horizontal="left" vertical="center" indent="1"/>
    </xf>
    <xf numFmtId="0" fontId="7" fillId="0" borderId="3" xfId="4" quotePrefix="1" applyFill="1" applyBorder="1" applyAlignment="1">
      <alignment horizontal="left" vertical="center" wrapText="1" indent="1"/>
    </xf>
    <xf numFmtId="0" fontId="22" fillId="0" borderId="3" xfId="5" quotePrefix="1" applyFill="1" applyBorder="1">
      <alignment horizontal="center" vertical="center"/>
    </xf>
    <xf numFmtId="0" fontId="20" fillId="0" borderId="3" xfId="6" quotePrefix="1" applyFill="1" applyBorder="1" applyAlignment="1">
      <alignment horizontal="left" vertical="center" wrapText="1" indent="2" justifyLastLine="1"/>
    </xf>
    <xf numFmtId="0" fontId="20" fillId="0" borderId="3" xfId="6" quotePrefix="1" applyFill="1" applyBorder="1">
      <alignment horizontal="left" vertical="center" wrapText="1" justifyLastLine="1"/>
    </xf>
    <xf numFmtId="4" fontId="23" fillId="0" borderId="3" xfId="8" applyNumberFormat="1" applyFill="1" applyBorder="1">
      <alignment horizontal="right" vertical="center"/>
    </xf>
    <xf numFmtId="0" fontId="20" fillId="0" borderId="3" xfId="7" quotePrefix="1" applyFont="1" applyFill="1" applyBorder="1" applyAlignment="1">
      <alignment horizontal="left" vertical="center" wrapText="1" indent="3"/>
    </xf>
    <xf numFmtId="0" fontId="20" fillId="0" borderId="3" xfId="7" quotePrefix="1" applyFont="1" applyFill="1" applyBorder="1">
      <alignment horizontal="left" vertical="center" wrapText="1"/>
    </xf>
    <xf numFmtId="0" fontId="25" fillId="0" borderId="3" xfId="9" quotePrefix="1" applyFont="1" applyFill="1" applyBorder="1" applyAlignment="1">
      <alignment horizontal="left" vertical="center" wrapText="1" indent="4"/>
    </xf>
    <xf numFmtId="0" fontId="25" fillId="0" borderId="3" xfId="9" quotePrefix="1" applyFont="1" applyFill="1" applyBorder="1">
      <alignment horizontal="left" vertical="center" wrapText="1"/>
    </xf>
    <xf numFmtId="4" fontId="0" fillId="0" borderId="0" xfId="0" applyNumberFormat="1"/>
    <xf numFmtId="4" fontId="14" fillId="2" borderId="3" xfId="0" applyNumberFormat="1" applyFont="1" applyFill="1" applyBorder="1" applyAlignment="1" applyProtection="1">
      <alignment vertical="center" wrapText="1"/>
    </xf>
    <xf numFmtId="0" fontId="27" fillId="0" borderId="0" xfId="0" applyFont="1" applyFill="1"/>
    <xf numFmtId="3" fontId="13" fillId="7" borderId="3" xfId="11" applyNumberFormat="1" applyFont="1" applyFill="1" applyBorder="1" applyAlignment="1">
      <alignment horizontal="center" vertical="center" wrapText="1"/>
    </xf>
    <xf numFmtId="4" fontId="13" fillId="7" borderId="3" xfId="11" applyNumberFormat="1" applyFont="1" applyFill="1" applyBorder="1" applyAlignment="1">
      <alignment horizontal="center" vertical="center" wrapText="1"/>
    </xf>
    <xf numFmtId="0" fontId="27" fillId="0" borderId="0" xfId="0" applyFont="1" applyFill="1" applyAlignment="1">
      <alignment vertical="center"/>
    </xf>
    <xf numFmtId="4" fontId="29" fillId="0" borderId="3" xfId="0" applyNumberFormat="1" applyFont="1" applyFill="1" applyBorder="1" applyAlignment="1">
      <alignment horizontal="right" vertical="center"/>
    </xf>
    <xf numFmtId="4" fontId="6" fillId="0" borderId="3" xfId="0" applyNumberFormat="1" applyFont="1" applyFill="1" applyBorder="1" applyAlignment="1">
      <alignment horizontal="right" vertical="center"/>
    </xf>
    <xf numFmtId="4" fontId="6" fillId="3" borderId="3" xfId="0" applyNumberFormat="1" applyFont="1" applyFill="1" applyBorder="1" applyAlignment="1">
      <alignment horizontal="right" vertical="center"/>
    </xf>
    <xf numFmtId="4" fontId="6" fillId="3" borderId="3" xfId="0" applyNumberFormat="1" applyFont="1" applyFill="1" applyBorder="1" applyAlignment="1" applyProtection="1">
      <alignment horizontal="right" vertical="center" wrapText="1"/>
    </xf>
    <xf numFmtId="0" fontId="26" fillId="0" borderId="0" xfId="0" applyFont="1"/>
    <xf numFmtId="0" fontId="7" fillId="0" borderId="0" xfId="0" applyFont="1" applyFill="1"/>
    <xf numFmtId="0" fontId="29" fillId="0" borderId="0" xfId="0" applyFont="1" applyAlignment="1">
      <alignment vertical="top" wrapText="1"/>
    </xf>
    <xf numFmtId="0" fontId="26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9" fillId="0" borderId="3" xfId="2" quotePrefix="1" applyNumberFormat="1" applyFont="1" applyFill="1" applyBorder="1">
      <alignment horizontal="left" vertical="center" indent="1"/>
    </xf>
    <xf numFmtId="0" fontId="7" fillId="0" borderId="3" xfId="4" quotePrefix="1" applyFont="1" applyFill="1" applyBorder="1" applyAlignment="1">
      <alignment horizontal="left" vertical="center" wrapText="1" indent="1"/>
    </xf>
    <xf numFmtId="0" fontId="22" fillId="0" borderId="3" xfId="5" quotePrefix="1" applyFont="1" applyFill="1" applyBorder="1">
      <alignment horizontal="center" vertical="center"/>
    </xf>
    <xf numFmtId="0" fontId="9" fillId="0" borderId="3" xfId="6" quotePrefix="1" applyFont="1" applyFill="1" applyBorder="1">
      <alignment horizontal="left" vertical="center" wrapText="1" justifyLastLine="1"/>
    </xf>
    <xf numFmtId="0" fontId="7" fillId="0" borderId="3" xfId="7" quotePrefix="1" applyFont="1" applyFill="1" applyBorder="1" applyAlignment="1">
      <alignment horizontal="left" vertical="center" wrapText="1" indent="3"/>
    </xf>
    <xf numFmtId="0" fontId="7" fillId="0" borderId="3" xfId="7" quotePrefix="1" applyFont="1" applyFill="1" applyBorder="1">
      <alignment horizontal="left" vertical="center" wrapText="1"/>
    </xf>
    <xf numFmtId="0" fontId="7" fillId="0" borderId="3" xfId="9" quotePrefix="1" applyFont="1" applyFill="1" applyBorder="1">
      <alignment horizontal="left" vertical="center" wrapText="1"/>
    </xf>
    <xf numFmtId="0" fontId="9" fillId="0" borderId="3" xfId="10" quotePrefix="1" applyFont="1" applyFill="1" applyBorder="1">
      <alignment horizontal="left" vertical="center" wrapText="1"/>
    </xf>
    <xf numFmtId="0" fontId="7" fillId="0" borderId="3" xfId="0" applyFont="1" applyFill="1" applyBorder="1"/>
    <xf numFmtId="49" fontId="7" fillId="0" borderId="3" xfId="10" quotePrefix="1" applyNumberFormat="1" applyFont="1" applyFill="1" applyBorder="1" applyAlignment="1">
      <alignment vertical="center" wrapText="1"/>
    </xf>
    <xf numFmtId="0" fontId="7" fillId="0" borderId="3" xfId="10" quotePrefix="1" applyFont="1" applyFill="1" applyBorder="1">
      <alignment horizontal="left" vertical="center" wrapText="1"/>
    </xf>
    <xf numFmtId="49" fontId="7" fillId="0" borderId="3" xfId="0" applyNumberFormat="1" applyFont="1" applyFill="1" applyBorder="1"/>
    <xf numFmtId="49" fontId="7" fillId="0" borderId="3" xfId="10" quotePrefix="1" applyNumberFormat="1" applyFont="1" applyFill="1" applyBorder="1">
      <alignment horizontal="left" vertical="center" wrapText="1"/>
    </xf>
    <xf numFmtId="0" fontId="30" fillId="0" borderId="0" xfId="0" applyFont="1" applyFill="1" applyBorder="1"/>
    <xf numFmtId="0" fontId="25" fillId="0" borderId="0" xfId="10" quotePrefix="1" applyFont="1" applyFill="1" applyBorder="1" applyAlignment="1">
      <alignment vertical="center" wrapText="1"/>
    </xf>
    <xf numFmtId="0" fontId="31" fillId="0" borderId="0" xfId="17" applyFont="1" applyFill="1"/>
    <xf numFmtId="0" fontId="28" fillId="0" borderId="3" xfId="17" applyFont="1" applyFill="1" applyBorder="1"/>
    <xf numFmtId="0" fontId="9" fillId="0" borderId="3" xfId="7" quotePrefix="1" applyFont="1" applyFill="1" applyBorder="1" applyAlignment="1">
      <alignment horizontal="center" vertical="center" wrapText="1"/>
    </xf>
    <xf numFmtId="0" fontId="9" fillId="0" borderId="3" xfId="7" quotePrefix="1" applyFont="1" applyFill="1" applyBorder="1">
      <alignment horizontal="left" vertical="center" wrapText="1"/>
    </xf>
    <xf numFmtId="0" fontId="9" fillId="0" borderId="3" xfId="9" quotePrefix="1" applyFont="1" applyFill="1" applyBorder="1" applyAlignment="1">
      <alignment horizontal="center" vertical="center" wrapText="1"/>
    </xf>
    <xf numFmtId="0" fontId="9" fillId="0" borderId="3" xfId="9" quotePrefix="1" applyFont="1" applyFill="1" applyBorder="1">
      <alignment horizontal="left" vertical="center" wrapText="1"/>
    </xf>
    <xf numFmtId="0" fontId="9" fillId="0" borderId="3" xfId="10" quotePrefix="1" applyFont="1" applyFill="1" applyBorder="1" applyAlignment="1">
      <alignment horizontal="center" vertical="center" wrapText="1"/>
    </xf>
    <xf numFmtId="4" fontId="3" fillId="0" borderId="3" xfId="3" applyNumberFormat="1" applyFont="1" applyFill="1" applyBorder="1">
      <alignment vertical="center"/>
    </xf>
    <xf numFmtId="0" fontId="3" fillId="0" borderId="3" xfId="3" applyNumberFormat="1" applyFont="1" applyFill="1" applyBorder="1">
      <alignment vertical="center"/>
    </xf>
    <xf numFmtId="0" fontId="7" fillId="0" borderId="3" xfId="10" quotePrefix="1" applyFont="1" applyFill="1" applyBorder="1" applyAlignment="1">
      <alignment horizontal="center" vertical="center" wrapText="1"/>
    </xf>
    <xf numFmtId="4" fontId="9" fillId="0" borderId="3" xfId="0" applyNumberFormat="1" applyFont="1" applyFill="1" applyBorder="1" applyAlignment="1">
      <alignment horizontal="right" vertical="center"/>
    </xf>
    <xf numFmtId="4" fontId="9" fillId="3" borderId="3" xfId="0" applyNumberFormat="1" applyFont="1" applyFill="1" applyBorder="1" applyAlignment="1">
      <alignment horizontal="right" vertical="center"/>
    </xf>
    <xf numFmtId="4" fontId="9" fillId="0" borderId="3" xfId="0" applyNumberFormat="1" applyFont="1" applyFill="1" applyBorder="1" applyAlignment="1" applyProtection="1">
      <alignment horizontal="right" vertical="center" wrapText="1"/>
    </xf>
    <xf numFmtId="4" fontId="9" fillId="3" borderId="3" xfId="0" applyNumberFormat="1" applyFont="1" applyFill="1" applyBorder="1" applyAlignment="1" applyProtection="1">
      <alignment horizontal="right" vertical="center" wrapText="1"/>
    </xf>
    <xf numFmtId="4" fontId="6" fillId="0" borderId="3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2" fontId="0" fillId="0" borderId="0" xfId="0" applyNumberFormat="1"/>
    <xf numFmtId="2" fontId="23" fillId="0" borderId="0" xfId="8" applyNumberFormat="1" applyFont="1" applyFill="1" applyBorder="1">
      <alignment horizontal="right" vertical="center"/>
    </xf>
    <xf numFmtId="2" fontId="26" fillId="0" borderId="0" xfId="0" applyNumberFormat="1" applyFont="1" applyFill="1" applyBorder="1"/>
    <xf numFmtId="2" fontId="26" fillId="0" borderId="0" xfId="0" applyNumberFormat="1" applyFont="1"/>
    <xf numFmtId="4" fontId="26" fillId="0" borderId="0" xfId="0" applyNumberFormat="1" applyFont="1" applyFill="1" applyBorder="1"/>
    <xf numFmtId="4" fontId="9" fillId="0" borderId="3" xfId="0" applyNumberFormat="1" applyFont="1" applyBorder="1" applyAlignment="1">
      <alignment horizontal="right" vertical="center"/>
    </xf>
    <xf numFmtId="4" fontId="7" fillId="0" borderId="3" xfId="4" quotePrefix="1" applyNumberFormat="1" applyFont="1" applyFill="1" applyBorder="1" applyAlignment="1">
      <alignment horizontal="left" vertical="center" wrapText="1" indent="1"/>
    </xf>
    <xf numFmtId="4" fontId="22" fillId="0" borderId="3" xfId="5" quotePrefix="1" applyNumberFormat="1" applyFont="1" applyFill="1" applyBorder="1">
      <alignment horizontal="center" vertical="center"/>
    </xf>
    <xf numFmtId="4" fontId="7" fillId="0" borderId="3" xfId="4" quotePrefix="1" applyNumberFormat="1" applyFill="1" applyBorder="1" applyAlignment="1">
      <alignment horizontal="left" vertical="center" wrapText="1" indent="1"/>
    </xf>
    <xf numFmtId="4" fontId="22" fillId="0" borderId="3" xfId="5" quotePrefix="1" applyNumberFormat="1" applyFill="1" applyBorder="1">
      <alignment horizontal="center" vertical="center"/>
    </xf>
    <xf numFmtId="4" fontId="9" fillId="0" borderId="3" xfId="17" applyNumberFormat="1" applyFont="1" applyFill="1" applyBorder="1"/>
    <xf numFmtId="4" fontId="28" fillId="0" borderId="3" xfId="17" applyNumberFormat="1" applyFont="1" applyFill="1" applyBorder="1"/>
    <xf numFmtId="0" fontId="33" fillId="0" borderId="0" xfId="0" applyFont="1" applyAlignment="1">
      <alignment vertical="center"/>
    </xf>
    <xf numFmtId="0" fontId="34" fillId="0" borderId="0" xfId="0" applyFont="1" applyAlignment="1">
      <alignment horizontal="justify" vertical="center"/>
    </xf>
    <xf numFmtId="0" fontId="34" fillId="0" borderId="0" xfId="0" applyFont="1" applyAlignment="1">
      <alignment horizontal="left" vertical="center" indent="2"/>
    </xf>
    <xf numFmtId="4" fontId="6" fillId="7" borderId="3" xfId="11" quotePrefix="1" applyNumberFormat="1" applyFont="1" applyFill="1" applyBorder="1" applyAlignment="1">
      <alignment horizontal="center" wrapText="1"/>
    </xf>
    <xf numFmtId="3" fontId="6" fillId="7" borderId="3" xfId="11" quotePrefix="1" applyNumberFormat="1" applyFont="1" applyFill="1" applyBorder="1" applyAlignment="1">
      <alignment horizontal="center" wrapText="1"/>
    </xf>
    <xf numFmtId="0" fontId="25" fillId="0" borderId="0" xfId="10" quotePrefix="1" applyFont="1" applyFill="1" applyBorder="1">
      <alignment horizontal="left" vertical="center" wrapText="1"/>
    </xf>
    <xf numFmtId="0" fontId="25" fillId="0" borderId="3" xfId="7" quotePrefix="1" applyFont="1" applyFill="1" applyBorder="1">
      <alignment horizontal="left" vertical="center" wrapText="1"/>
    </xf>
    <xf numFmtId="0" fontId="26" fillId="0" borderId="3" xfId="0" applyFont="1" applyBorder="1"/>
    <xf numFmtId="0" fontId="25" fillId="0" borderId="3" xfId="10" quotePrefix="1" applyFont="1" applyFill="1" applyBorder="1" applyAlignment="1">
      <alignment horizontal="left" vertical="center" wrapText="1" indent="5"/>
    </xf>
    <xf numFmtId="0" fontId="25" fillId="0" borderId="3" xfId="10" quotePrefix="1" applyFont="1" applyFill="1" applyBorder="1">
      <alignment horizontal="left" vertical="center" wrapText="1"/>
    </xf>
    <xf numFmtId="0" fontId="29" fillId="0" borderId="3" xfId="0" applyFont="1" applyBorder="1" applyAlignment="1">
      <alignment vertical="top" wrapText="1"/>
    </xf>
    <xf numFmtId="0" fontId="26" fillId="0" borderId="3" xfId="0" applyFont="1" applyBorder="1" applyAlignment="1">
      <alignment vertical="top" wrapText="1"/>
    </xf>
    <xf numFmtId="4" fontId="9" fillId="0" borderId="3" xfId="11" applyNumberFormat="1" applyFont="1" applyFill="1" applyBorder="1" applyAlignment="1">
      <alignment vertical="center" wrapText="1"/>
    </xf>
    <xf numFmtId="4" fontId="9" fillId="3" borderId="3" xfId="11" applyNumberFormat="1" applyFont="1" applyFill="1" applyBorder="1" applyAlignment="1">
      <alignment vertical="center"/>
    </xf>
    <xf numFmtId="0" fontId="35" fillId="0" borderId="0" xfId="0" applyFont="1"/>
    <xf numFmtId="0" fontId="36" fillId="0" borderId="0" xfId="0" applyFont="1" applyFill="1"/>
    <xf numFmtId="0" fontId="36" fillId="0" borderId="0" xfId="0" applyFont="1" applyFill="1" applyAlignment="1">
      <alignment vertical="center"/>
    </xf>
    <xf numFmtId="0" fontId="35" fillId="0" borderId="0" xfId="0" applyFont="1" applyAlignment="1">
      <alignment horizontal="left"/>
    </xf>
    <xf numFmtId="4" fontId="6" fillId="0" borderId="3" xfId="0" applyNumberFormat="1" applyFont="1" applyFill="1" applyBorder="1" applyAlignment="1" applyProtection="1">
      <alignment horizontal="right" vertical="center" wrapText="1"/>
    </xf>
    <xf numFmtId="4" fontId="6" fillId="3" borderId="3" xfId="0" applyNumberFormat="1" applyFont="1" applyFill="1" applyBorder="1" applyAlignment="1" applyProtection="1">
      <alignment horizontal="center" vertical="center" wrapText="1"/>
    </xf>
    <xf numFmtId="4" fontId="7" fillId="0" borderId="3" xfId="0" applyNumberFormat="1" applyFont="1" applyFill="1" applyBorder="1" applyAlignment="1" applyProtection="1">
      <alignment horizontal="right" vertical="center" wrapText="1"/>
    </xf>
    <xf numFmtId="4" fontId="7" fillId="0" borderId="0" xfId="0" applyNumberFormat="1" applyFont="1" applyFill="1" applyBorder="1"/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2" xfId="0" quotePrefix="1" applyFont="1" applyBorder="1" applyAlignment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9" fillId="0" borderId="1" xfId="0" quotePrefix="1" applyFont="1" applyBorder="1" applyAlignment="1">
      <alignment horizontal="left" vertical="center"/>
    </xf>
    <xf numFmtId="0" fontId="9" fillId="0" borderId="2" xfId="0" quotePrefix="1" applyFont="1" applyBorder="1" applyAlignment="1">
      <alignment horizontal="left" vertical="center"/>
    </xf>
    <xf numFmtId="0" fontId="9" fillId="0" borderId="4" xfId="0" quotePrefix="1" applyFont="1" applyBorder="1" applyAlignment="1">
      <alignment horizontal="left" vertical="center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9" fillId="3" borderId="2" xfId="0" quotePrefix="1" applyNumberFormat="1" applyFont="1" applyFill="1" applyBorder="1" applyAlignment="1" applyProtection="1">
      <alignment horizontal="left" vertical="center" wrapText="1"/>
    </xf>
    <xf numFmtId="0" fontId="9" fillId="3" borderId="4" xfId="0" quotePrefix="1" applyNumberFormat="1" applyFont="1" applyFill="1" applyBorder="1" applyAlignment="1" applyProtection="1">
      <alignment horizontal="left" vertical="center" wrapText="1"/>
    </xf>
    <xf numFmtId="0" fontId="6" fillId="7" borderId="1" xfId="11" quotePrefix="1" applyFont="1" applyFill="1" applyBorder="1" applyAlignment="1">
      <alignment horizontal="center" vertical="center" wrapText="1"/>
    </xf>
    <xf numFmtId="0" fontId="6" fillId="7" borderId="2" xfId="11" quotePrefix="1" applyFont="1" applyFill="1" applyBorder="1" applyAlignment="1">
      <alignment horizontal="center" vertical="center" wrapText="1"/>
    </xf>
    <xf numFmtId="0" fontId="6" fillId="7" borderId="4" xfId="11" quotePrefix="1" applyFont="1" applyFill="1" applyBorder="1" applyAlignment="1">
      <alignment horizontal="center" vertical="center" wrapText="1"/>
    </xf>
    <xf numFmtId="0" fontId="13" fillId="7" borderId="1" xfId="11" quotePrefix="1" applyFont="1" applyFill="1" applyBorder="1" applyAlignment="1">
      <alignment horizontal="center" wrapText="1"/>
    </xf>
    <xf numFmtId="0" fontId="13" fillId="7" borderId="2" xfId="11" quotePrefix="1" applyFont="1" applyFill="1" applyBorder="1" applyAlignment="1">
      <alignment horizontal="center" wrapText="1"/>
    </xf>
    <xf numFmtId="0" fontId="13" fillId="7" borderId="4" xfId="11" quotePrefix="1" applyFont="1" applyFill="1" applyBorder="1" applyAlignment="1">
      <alignment horizontal="center" wrapText="1"/>
    </xf>
    <xf numFmtId="0" fontId="9" fillId="0" borderId="4" xfId="0" applyNumberFormat="1" applyFont="1" applyFill="1" applyBorder="1" applyAlignment="1" applyProtection="1">
      <alignment horizontal="left" vertical="center" wrapText="1"/>
    </xf>
    <xf numFmtId="0" fontId="9" fillId="0" borderId="1" xfId="0" quotePrefix="1" applyFont="1" applyFill="1" applyBorder="1" applyAlignment="1">
      <alignment horizontal="left" vertical="center"/>
    </xf>
    <xf numFmtId="0" fontId="9" fillId="0" borderId="2" xfId="0" quotePrefix="1" applyFont="1" applyFill="1" applyBorder="1" applyAlignment="1">
      <alignment horizontal="left" vertical="center"/>
    </xf>
    <xf numFmtId="0" fontId="9" fillId="0" borderId="4" xfId="0" quotePrefix="1" applyFont="1" applyFill="1" applyBorder="1" applyAlignment="1">
      <alignment horizontal="left" vertical="center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horizontal="left" vertical="center" wrapText="1"/>
    </xf>
    <xf numFmtId="0" fontId="9" fillId="3" borderId="4" xfId="0" applyNumberFormat="1" applyFont="1" applyFill="1" applyBorder="1" applyAlignment="1" applyProtection="1">
      <alignment horizontal="left" vertical="center" wrapText="1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9" fillId="0" borderId="2" xfId="0" quotePrefix="1" applyNumberFormat="1" applyFont="1" applyFill="1" applyBorder="1" applyAlignment="1" applyProtection="1">
      <alignment horizontal="left" vertical="center" wrapText="1"/>
    </xf>
    <xf numFmtId="0" fontId="9" fillId="0" borderId="4" xfId="0" quotePrefix="1" applyNumberFormat="1" applyFont="1" applyFill="1" applyBorder="1" applyAlignment="1" applyProtection="1">
      <alignment horizontal="left" vertical="center" wrapText="1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9" fillId="2" borderId="2" xfId="0" applyNumberFormat="1" applyFont="1" applyFill="1" applyBorder="1" applyAlignment="1" applyProtection="1">
      <alignment horizontal="center" vertical="center" wrapText="1"/>
    </xf>
    <xf numFmtId="0" fontId="9" fillId="2" borderId="4" xfId="0" applyNumberFormat="1" applyFont="1" applyFill="1" applyBorder="1" applyAlignment="1" applyProtection="1">
      <alignment horizontal="center" vertical="center" wrapText="1"/>
    </xf>
    <xf numFmtId="3" fontId="9" fillId="0" borderId="3" xfId="0" applyNumberFormat="1" applyFont="1" applyFill="1" applyBorder="1" applyAlignment="1">
      <alignment horizontal="center" vertical="top" wrapText="1" justifyLastLine="1"/>
    </xf>
    <xf numFmtId="49" fontId="9" fillId="0" borderId="3" xfId="10" quotePrefix="1" applyNumberFormat="1" applyFont="1" applyFill="1" applyBorder="1" applyAlignment="1">
      <alignment horizontal="left" vertical="center" wrapText="1"/>
    </xf>
    <xf numFmtId="0" fontId="13" fillId="3" borderId="3" xfId="0" applyNumberFormat="1" applyFont="1" applyFill="1" applyBorder="1" applyAlignment="1" applyProtection="1">
      <alignment horizontal="center" vertical="center" wrapText="1"/>
    </xf>
    <xf numFmtId="0" fontId="13" fillId="3" borderId="1" xfId="0" applyNumberFormat="1" applyFont="1" applyFill="1" applyBorder="1" applyAlignment="1" applyProtection="1">
      <alignment horizontal="center" vertical="center" wrapText="1"/>
    </xf>
    <xf numFmtId="0" fontId="13" fillId="3" borderId="2" xfId="0" applyNumberFormat="1" applyFont="1" applyFill="1" applyBorder="1" applyAlignment="1" applyProtection="1">
      <alignment horizontal="center" vertical="center" wrapText="1"/>
    </xf>
    <xf numFmtId="0" fontId="13" fillId="3" borderId="4" xfId="0" applyNumberFormat="1" applyFont="1" applyFill="1" applyBorder="1" applyAlignment="1" applyProtection="1">
      <alignment horizontal="center" vertical="center" wrapText="1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3" fontId="20" fillId="0" borderId="3" xfId="0" applyNumberFormat="1" applyFont="1" applyFill="1" applyBorder="1" applyAlignment="1">
      <alignment horizontal="center" vertical="top" wrapText="1" justifyLastLine="1"/>
    </xf>
    <xf numFmtId="0" fontId="15" fillId="0" borderId="0" xfId="0" applyFont="1" applyAlignment="1">
      <alignment horizontal="center"/>
    </xf>
    <xf numFmtId="4" fontId="10" fillId="0" borderId="0" xfId="0" applyNumberFormat="1" applyFont="1" applyAlignment="1">
      <alignment horizontal="center" vertical="center" wrapText="1"/>
    </xf>
    <xf numFmtId="4" fontId="3" fillId="0" borderId="6" xfId="8" applyNumberFormat="1" applyFont="1" applyFill="1" applyBorder="1">
      <alignment horizontal="right" vertical="center"/>
    </xf>
    <xf numFmtId="0" fontId="32" fillId="0" borderId="0" xfId="0" applyFont="1" applyFill="1" applyAlignment="1">
      <alignment horizontal="left" vertical="center" indent="2"/>
    </xf>
    <xf numFmtId="0" fontId="35" fillId="0" borderId="0" xfId="0" applyFont="1" applyFill="1"/>
  </cellXfs>
  <cellStyles count="21">
    <cellStyle name="Normal 6" xfId="17" xr:uid="{711A47FC-C490-4690-B82A-B22B77A9F48B}"/>
    <cellStyle name="Normalno" xfId="0" builtinId="0"/>
    <cellStyle name="Normalno 3" xfId="11" xr:uid="{E2C8E125-1DCA-45BD-9548-8C1212BA1B01}"/>
    <cellStyle name="Obično_List4" xfId="1" xr:uid="{00000000-0005-0000-0000-000001000000}"/>
    <cellStyle name="SAPBEXaggData" xfId="3" xr:uid="{653EF762-FEE7-4E0B-871D-A75547A4DCDA}"/>
    <cellStyle name="SAPBEXaggData 2" xfId="12" xr:uid="{9338826D-0DBF-47B1-8D4D-8F5F3CB68DAD}"/>
    <cellStyle name="SAPBEXaggItem" xfId="18" xr:uid="{5B627FF7-FF28-4CED-887B-47A167902791}"/>
    <cellStyle name="SAPBEXchaText" xfId="2" xr:uid="{F2A3BE5F-0B70-4A9A-AC2B-8203A9E982C9}"/>
    <cellStyle name="SAPBEXchaText 3" xfId="16" xr:uid="{0B2A5A28-D098-4F43-AC81-26214F7E6C4C}"/>
    <cellStyle name="SAPBEXformats" xfId="5" xr:uid="{F5CA3885-4A9D-41DB-A883-F5748962044A}"/>
    <cellStyle name="SAPBEXformats 2" xfId="14" xr:uid="{3AE985AE-FF30-47D4-82DD-5CFB3628F127}"/>
    <cellStyle name="SAPBEXHLevel0" xfId="6" xr:uid="{BD7A7C2F-846E-45CA-A97D-EE46CFBF8FD4}"/>
    <cellStyle name="SAPBEXHLevel0 3" xfId="19" xr:uid="{7D1BF927-37DC-422C-BDD8-784089A43D8C}"/>
    <cellStyle name="SAPBEXHLevel0X" xfId="4" xr:uid="{02D4BD20-D873-449A-929E-69C01EED7C0D}"/>
    <cellStyle name="SAPBEXHLevel0X 2" xfId="13" xr:uid="{1039CF92-FFF0-4300-9DA5-48E8730EC885}"/>
    <cellStyle name="SAPBEXHLevel1" xfId="7" xr:uid="{D5EC55E0-C9C4-4316-9B18-291EE623F351}"/>
    <cellStyle name="SAPBEXHLevel2" xfId="9" xr:uid="{1D30EDE6-9B25-4E78-8CF4-7CBC5B8EFE7E}"/>
    <cellStyle name="SAPBEXHLevel3" xfId="10" xr:uid="{357A43E8-C47E-4EEA-A0EA-E91B49E0475D}"/>
    <cellStyle name="SAPBEXstdData" xfId="8" xr:uid="{9F9313DE-D4F3-4323-84FA-10ECDD4A8956}"/>
    <cellStyle name="SAPBEXstdData 2" xfId="15" xr:uid="{FADF0E05-388D-4A9C-ADCE-1D724165EB1F}"/>
    <cellStyle name="SAPBEXstdItem" xfId="20" xr:uid="{25AFB56B-F1E4-4A1C-AED8-9EF1B15E24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447675</xdr:colOff>
      <xdr:row>0</xdr:row>
      <xdr:rowOff>76201</xdr:rowOff>
    </xdr:from>
    <xdr:to>
      <xdr:col>3</xdr:col>
      <xdr:colOff>57150</xdr:colOff>
      <xdr:row>3</xdr:row>
      <xdr:rowOff>152400</xdr:rowOff>
    </xdr:to>
    <xdr:pic>
      <xdr:nvPicPr>
        <xdr:cNvPr id="2" name="Slika1">
          <a:extLst>
            <a:ext uri="{FF2B5EF4-FFF2-40B4-BE49-F238E27FC236}">
              <a16:creationId xmlns:a16="http://schemas.microsoft.com/office/drawing/2014/main" id="{B80F75AF-A76C-4AEE-A62E-E9D1FCDEB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6201"/>
          <a:ext cx="828675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1304925</xdr:colOff>
      <xdr:row>26</xdr:row>
      <xdr:rowOff>152400</xdr:rowOff>
    </xdr:to>
    <xdr:pic macro="DesignIconClicked">
      <xdr:nvPicPr>
        <xdr:cNvPr id="2" name="BExJ0QUJ0I6USL8I24FM9228VCBI" hidden="1">
          <a:extLst>
            <a:ext uri="{FF2B5EF4-FFF2-40B4-BE49-F238E27FC236}">
              <a16:creationId xmlns:a16="http://schemas.microsoft.com/office/drawing/2014/main" id="{4982AA1C-FBBE-4E7C-A3B7-62D48A4478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43075"/>
          <a:ext cx="10696575" cy="3552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U44"/>
  <sheetViews>
    <sheetView workbookViewId="0">
      <selection activeCell="A20" sqref="A20:E20"/>
    </sheetView>
  </sheetViews>
  <sheetFormatPr defaultRowHeight="15" x14ac:dyDescent="0.25"/>
  <cols>
    <col min="5" max="9" width="25.28515625" customWidth="1"/>
    <col min="10" max="11" width="15.7109375" customWidth="1"/>
    <col min="12" max="12" width="9.140625" style="142"/>
  </cols>
  <sheetData>
    <row r="1" spans="1:12" x14ac:dyDescent="0.25">
      <c r="A1" s="128" t="s">
        <v>247</v>
      </c>
    </row>
    <row r="3" spans="1:12" ht="15.75" x14ac:dyDescent="0.25">
      <c r="A3" s="129"/>
    </row>
    <row r="4" spans="1:12" ht="15.75" x14ac:dyDescent="0.25">
      <c r="A4" s="129"/>
    </row>
    <row r="5" spans="1:12" ht="15.75" x14ac:dyDescent="0.25">
      <c r="A5" s="130" t="s">
        <v>248</v>
      </c>
    </row>
    <row r="6" spans="1:12" ht="15.75" x14ac:dyDescent="0.25">
      <c r="A6" s="130" t="s">
        <v>249</v>
      </c>
    </row>
    <row r="7" spans="1:12" s="37" customFormat="1" ht="15.75" x14ac:dyDescent="0.25">
      <c r="A7" s="202" t="s">
        <v>281</v>
      </c>
      <c r="L7" s="203"/>
    </row>
    <row r="8" spans="1:12" s="37" customFormat="1" ht="15.75" x14ac:dyDescent="0.25">
      <c r="A8" s="202" t="s">
        <v>282</v>
      </c>
      <c r="L8" s="203"/>
    </row>
    <row r="9" spans="1:12" s="37" customFormat="1" ht="15.75" x14ac:dyDescent="0.25">
      <c r="A9" s="202" t="s">
        <v>283</v>
      </c>
      <c r="L9" s="203"/>
    </row>
    <row r="10" spans="1:12" ht="42" customHeight="1" x14ac:dyDescent="0.25">
      <c r="A10" s="150" t="s">
        <v>256</v>
      </c>
      <c r="B10" s="150"/>
      <c r="C10" s="150"/>
      <c r="D10" s="150"/>
      <c r="E10" s="150"/>
      <c r="F10" s="150"/>
      <c r="G10" s="150"/>
      <c r="H10" s="150"/>
      <c r="I10" s="150"/>
      <c r="J10" s="150"/>
      <c r="K10" s="150"/>
    </row>
    <row r="11" spans="1:12" ht="7.5" customHeight="1" x14ac:dyDescent="0.25">
      <c r="A11" s="3"/>
      <c r="B11" s="3"/>
      <c r="C11" s="3"/>
      <c r="D11" s="3"/>
      <c r="E11" s="3"/>
      <c r="F11" s="14"/>
      <c r="G11" s="3"/>
      <c r="H11" s="14"/>
      <c r="I11" s="3"/>
      <c r="J11" s="3"/>
      <c r="K11" s="14"/>
    </row>
    <row r="12" spans="1:12" ht="15.75" customHeight="1" x14ac:dyDescent="0.25">
      <c r="A12" s="150" t="s">
        <v>12</v>
      </c>
      <c r="B12" s="150"/>
      <c r="C12" s="150"/>
      <c r="D12" s="150"/>
      <c r="E12" s="150"/>
      <c r="F12" s="150"/>
      <c r="G12" s="150"/>
      <c r="H12" s="150"/>
      <c r="I12" s="150"/>
      <c r="J12" s="150"/>
      <c r="K12" s="150"/>
    </row>
    <row r="13" spans="1:12" ht="6.75" customHeight="1" x14ac:dyDescent="0.25">
      <c r="A13" s="3"/>
      <c r="B13" s="3"/>
      <c r="C13" s="3"/>
      <c r="D13" s="3"/>
      <c r="E13" s="3"/>
      <c r="F13" s="14"/>
      <c r="G13" s="3"/>
      <c r="H13" s="14"/>
      <c r="I13" s="3"/>
      <c r="J13" s="3"/>
      <c r="K13" s="14"/>
    </row>
    <row r="14" spans="1:12" ht="18" customHeight="1" x14ac:dyDescent="0.25">
      <c r="A14" s="150" t="s">
        <v>40</v>
      </c>
      <c r="B14" s="150"/>
      <c r="C14" s="150"/>
      <c r="D14" s="150"/>
      <c r="E14" s="150"/>
      <c r="F14" s="150"/>
      <c r="G14" s="150"/>
      <c r="H14" s="150"/>
      <c r="I14" s="150"/>
      <c r="J14" s="150"/>
      <c r="K14" s="150"/>
    </row>
    <row r="15" spans="1:12" ht="18" customHeight="1" x14ac:dyDescent="0.25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</row>
    <row r="16" spans="1:12" ht="18" customHeight="1" x14ac:dyDescent="0.25">
      <c r="A16" s="156" t="s">
        <v>49</v>
      </c>
      <c r="B16" s="156"/>
      <c r="C16" s="156"/>
      <c r="D16" s="156"/>
      <c r="E16" s="156"/>
      <c r="F16" s="14"/>
      <c r="G16" s="114"/>
      <c r="H16" s="114"/>
      <c r="I16" s="114"/>
      <c r="J16" s="115"/>
      <c r="K16" s="115"/>
    </row>
    <row r="17" spans="1:12" s="70" customFormat="1" ht="42" customHeight="1" x14ac:dyDescent="0.2">
      <c r="A17" s="170" t="s">
        <v>8</v>
      </c>
      <c r="B17" s="171"/>
      <c r="C17" s="171"/>
      <c r="D17" s="171"/>
      <c r="E17" s="172"/>
      <c r="F17" s="131" t="s">
        <v>250</v>
      </c>
      <c r="G17" s="132" t="s">
        <v>251</v>
      </c>
      <c r="H17" s="132" t="s">
        <v>252</v>
      </c>
      <c r="I17" s="131" t="s">
        <v>253</v>
      </c>
      <c r="J17" s="131" t="s">
        <v>254</v>
      </c>
      <c r="K17" s="131" t="s">
        <v>255</v>
      </c>
      <c r="L17" s="143"/>
    </row>
    <row r="18" spans="1:12" s="70" customFormat="1" ht="11.25" x14ac:dyDescent="0.2">
      <c r="A18" s="173">
        <v>1</v>
      </c>
      <c r="B18" s="174"/>
      <c r="C18" s="174"/>
      <c r="D18" s="174"/>
      <c r="E18" s="175"/>
      <c r="F18" s="71">
        <v>2</v>
      </c>
      <c r="G18" s="71">
        <v>3</v>
      </c>
      <c r="H18" s="71">
        <v>4</v>
      </c>
      <c r="I18" s="71">
        <v>5</v>
      </c>
      <c r="J18" s="72" t="s">
        <v>28</v>
      </c>
      <c r="K18" s="72" t="s">
        <v>29</v>
      </c>
      <c r="L18" s="143"/>
    </row>
    <row r="19" spans="1:12" s="73" customFormat="1" ht="30" customHeight="1" x14ac:dyDescent="0.25">
      <c r="A19" s="153" t="s">
        <v>19</v>
      </c>
      <c r="B19" s="160"/>
      <c r="C19" s="160"/>
      <c r="D19" s="160"/>
      <c r="E19" s="176"/>
      <c r="F19" s="109">
        <v>21526863.079999998</v>
      </c>
      <c r="G19" s="109">
        <v>55604195</v>
      </c>
      <c r="H19" s="109">
        <v>55604195</v>
      </c>
      <c r="I19" s="109">
        <v>22411174.619999997</v>
      </c>
      <c r="J19" s="109">
        <v>104.10794427740653</v>
      </c>
      <c r="K19" s="109">
        <v>40.304827036880937</v>
      </c>
      <c r="L19" s="144"/>
    </row>
    <row r="20" spans="1:12" s="73" customFormat="1" ht="30" customHeight="1" x14ac:dyDescent="0.25">
      <c r="A20" s="177" t="s">
        <v>18</v>
      </c>
      <c r="B20" s="178"/>
      <c r="C20" s="178"/>
      <c r="D20" s="178"/>
      <c r="E20" s="179"/>
      <c r="F20" s="109">
        <v>0</v>
      </c>
      <c r="G20" s="109">
        <v>0</v>
      </c>
      <c r="H20" s="109">
        <v>0</v>
      </c>
      <c r="I20" s="109">
        <v>0</v>
      </c>
      <c r="J20" s="109" t="s">
        <v>50</v>
      </c>
      <c r="K20" s="109" t="s">
        <v>50</v>
      </c>
      <c r="L20" s="144"/>
    </row>
    <row r="21" spans="1:12" s="73" customFormat="1" ht="12.75" customHeight="1" x14ac:dyDescent="0.25">
      <c r="A21" s="180" t="s">
        <v>0</v>
      </c>
      <c r="B21" s="181"/>
      <c r="C21" s="181"/>
      <c r="D21" s="181"/>
      <c r="E21" s="182"/>
      <c r="F21" s="110">
        <v>21526863.079999998</v>
      </c>
      <c r="G21" s="110">
        <v>55604195</v>
      </c>
      <c r="H21" s="110">
        <v>55604195</v>
      </c>
      <c r="I21" s="110">
        <v>22411174.619999997</v>
      </c>
      <c r="J21" s="110">
        <v>104.10794427740653</v>
      </c>
      <c r="K21" s="110">
        <v>40.304827036880937</v>
      </c>
      <c r="L21" s="144"/>
    </row>
    <row r="22" spans="1:12" s="73" customFormat="1" ht="30" customHeight="1" x14ac:dyDescent="0.25">
      <c r="A22" s="183" t="s">
        <v>20</v>
      </c>
      <c r="B22" s="184"/>
      <c r="C22" s="184"/>
      <c r="D22" s="184"/>
      <c r="E22" s="185"/>
      <c r="F22" s="111">
        <v>21520916.18</v>
      </c>
      <c r="G22" s="109">
        <v>60402348</v>
      </c>
      <c r="H22" s="109">
        <v>60402348</v>
      </c>
      <c r="I22" s="109">
        <v>21946241.350000001</v>
      </c>
      <c r="J22" s="111">
        <v>101.97633393691328</v>
      </c>
      <c r="K22" s="111">
        <v>36.333424240395424</v>
      </c>
      <c r="L22" s="144"/>
    </row>
    <row r="23" spans="1:12" s="73" customFormat="1" ht="30" customHeight="1" x14ac:dyDescent="0.25">
      <c r="A23" s="164" t="s">
        <v>21</v>
      </c>
      <c r="B23" s="165"/>
      <c r="C23" s="165"/>
      <c r="D23" s="165"/>
      <c r="E23" s="166"/>
      <c r="F23" s="111">
        <v>750080.06</v>
      </c>
      <c r="G23" s="121">
        <v>797750</v>
      </c>
      <c r="H23" s="121">
        <v>797750</v>
      </c>
      <c r="I23" s="121">
        <v>25888.05</v>
      </c>
      <c r="J23" s="111">
        <v>3.451371577588664</v>
      </c>
      <c r="K23" s="111">
        <v>3.2451331870886868</v>
      </c>
      <c r="L23" s="144"/>
    </row>
    <row r="24" spans="1:12" s="73" customFormat="1" ht="12.75" x14ac:dyDescent="0.25">
      <c r="A24" s="16" t="s">
        <v>1</v>
      </c>
      <c r="B24" s="35"/>
      <c r="C24" s="35"/>
      <c r="D24" s="35"/>
      <c r="E24" s="35"/>
      <c r="F24" s="110">
        <v>22270996.239999998</v>
      </c>
      <c r="G24" s="110">
        <v>61200098</v>
      </c>
      <c r="H24" s="110">
        <v>61200098</v>
      </c>
      <c r="I24" s="110">
        <v>21972129.400000002</v>
      </c>
      <c r="J24" s="110">
        <v>98.658044585076922</v>
      </c>
      <c r="K24" s="110">
        <v>35.902114731907787</v>
      </c>
      <c r="L24" s="144"/>
    </row>
    <row r="25" spans="1:12" s="73" customFormat="1" ht="12.75" customHeight="1" x14ac:dyDescent="0.25">
      <c r="A25" s="167" t="s">
        <v>2</v>
      </c>
      <c r="B25" s="168"/>
      <c r="C25" s="168"/>
      <c r="D25" s="168"/>
      <c r="E25" s="169"/>
      <c r="F25" s="112">
        <v>-744133.16000000015</v>
      </c>
      <c r="G25" s="112">
        <v>-5595903</v>
      </c>
      <c r="H25" s="112">
        <v>-5595903</v>
      </c>
      <c r="I25" s="112">
        <v>439045.21999999508</v>
      </c>
      <c r="J25" s="112">
        <v>-59.000894409811679</v>
      </c>
      <c r="K25" s="112">
        <v>-7.8458332819563719</v>
      </c>
      <c r="L25" s="144"/>
    </row>
    <row r="26" spans="1:12" ht="18" x14ac:dyDescent="0.25">
      <c r="A26" s="14"/>
      <c r="B26" s="13"/>
      <c r="C26" s="13"/>
      <c r="D26" s="13"/>
      <c r="E26" s="13"/>
      <c r="F26" s="13"/>
      <c r="G26" s="13"/>
      <c r="H26" s="13"/>
      <c r="I26" s="13"/>
      <c r="J26" s="1"/>
      <c r="K26" s="1"/>
    </row>
    <row r="27" spans="1:12" ht="18" customHeight="1" x14ac:dyDescent="0.25">
      <c r="A27" s="156" t="s">
        <v>46</v>
      </c>
      <c r="B27" s="156"/>
      <c r="C27" s="156"/>
      <c r="D27" s="156"/>
      <c r="E27" s="156"/>
      <c r="F27" s="13"/>
      <c r="G27" s="5"/>
      <c r="H27" s="13"/>
      <c r="I27" s="5"/>
      <c r="J27" s="1"/>
      <c r="K27" s="1"/>
    </row>
    <row r="28" spans="1:12" ht="51" x14ac:dyDescent="0.25">
      <c r="A28" s="157" t="s">
        <v>8</v>
      </c>
      <c r="B28" s="157"/>
      <c r="C28" s="157"/>
      <c r="D28" s="157"/>
      <c r="E28" s="157"/>
      <c r="F28" s="18" t="s">
        <v>250</v>
      </c>
      <c r="G28" s="2" t="s">
        <v>251</v>
      </c>
      <c r="H28" s="2" t="s">
        <v>252</v>
      </c>
      <c r="I28" s="2" t="s">
        <v>253</v>
      </c>
      <c r="J28" s="2" t="s">
        <v>254</v>
      </c>
      <c r="K28" s="2" t="s">
        <v>255</v>
      </c>
    </row>
    <row r="29" spans="1:12" x14ac:dyDescent="0.25">
      <c r="A29" s="158">
        <v>1</v>
      </c>
      <c r="B29" s="159"/>
      <c r="C29" s="159"/>
      <c r="D29" s="159"/>
      <c r="E29" s="159"/>
      <c r="F29" s="23">
        <v>2</v>
      </c>
      <c r="G29" s="22">
        <v>3</v>
      </c>
      <c r="H29" s="22">
        <v>4</v>
      </c>
      <c r="I29" s="22">
        <v>5</v>
      </c>
      <c r="J29" s="22" t="s">
        <v>28</v>
      </c>
      <c r="K29" s="22" t="s">
        <v>29</v>
      </c>
    </row>
    <row r="30" spans="1:12" ht="15.75" customHeight="1" x14ac:dyDescent="0.25">
      <c r="A30" s="153" t="s">
        <v>22</v>
      </c>
      <c r="B30" s="160"/>
      <c r="C30" s="160"/>
      <c r="D30" s="160"/>
      <c r="E30" s="160"/>
      <c r="F30" s="74">
        <v>0</v>
      </c>
      <c r="G30" s="74">
        <v>0</v>
      </c>
      <c r="H30" s="74">
        <v>0</v>
      </c>
      <c r="I30" s="113"/>
      <c r="J30" s="75"/>
      <c r="K30" s="75"/>
    </row>
    <row r="31" spans="1:12" x14ac:dyDescent="0.25">
      <c r="A31" s="153" t="s">
        <v>23</v>
      </c>
      <c r="B31" s="154"/>
      <c r="C31" s="154"/>
      <c r="D31" s="154"/>
      <c r="E31" s="154"/>
      <c r="F31" s="75">
        <v>0</v>
      </c>
      <c r="G31" s="75">
        <v>0</v>
      </c>
      <c r="H31" s="75">
        <v>0</v>
      </c>
      <c r="I31" s="113"/>
      <c r="J31" s="75"/>
      <c r="K31" s="75"/>
    </row>
    <row r="32" spans="1:12" ht="15" customHeight="1" x14ac:dyDescent="0.25">
      <c r="A32" s="161" t="s">
        <v>39</v>
      </c>
      <c r="B32" s="162"/>
      <c r="C32" s="162"/>
      <c r="D32" s="162"/>
      <c r="E32" s="163"/>
      <c r="F32" s="76">
        <v>0</v>
      </c>
      <c r="G32" s="76">
        <v>0</v>
      </c>
      <c r="H32" s="76">
        <v>0</v>
      </c>
      <c r="I32" s="147"/>
      <c r="J32" s="76"/>
      <c r="K32" s="76"/>
    </row>
    <row r="33" spans="1:47" s="26" customFormat="1" ht="15" customHeight="1" x14ac:dyDescent="0.25">
      <c r="A33" s="153" t="s">
        <v>14</v>
      </c>
      <c r="B33" s="154"/>
      <c r="C33" s="154"/>
      <c r="D33" s="154"/>
      <c r="E33" s="154"/>
      <c r="F33" s="113">
        <v>22651439.59</v>
      </c>
      <c r="G33" s="140">
        <v>16484707</v>
      </c>
      <c r="H33" s="140">
        <v>16484707</v>
      </c>
      <c r="I33" s="140">
        <v>22298812.219999999</v>
      </c>
      <c r="J33" s="146">
        <f>I33/F33*100</f>
        <v>98.44324521362573</v>
      </c>
      <c r="K33" s="146">
        <f>I33/H33*100</f>
        <v>135.26969099299126</v>
      </c>
      <c r="L33" s="142" t="s">
        <v>280</v>
      </c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</row>
    <row r="34" spans="1:47" s="26" customFormat="1" ht="15" customHeight="1" x14ac:dyDescent="0.25">
      <c r="A34" s="153" t="s">
        <v>45</v>
      </c>
      <c r="B34" s="154"/>
      <c r="C34" s="154"/>
      <c r="D34" s="154"/>
      <c r="E34" s="154"/>
      <c r="F34" s="113">
        <v>-21907306.43</v>
      </c>
      <c r="G34" s="140">
        <v>-10888804</v>
      </c>
      <c r="H34" s="140">
        <v>-10888804</v>
      </c>
      <c r="I34" s="140">
        <v>-22737857.440000001</v>
      </c>
      <c r="J34" s="146">
        <f t="shared" ref="J34" si="0">I34/F34*100</f>
        <v>103.79120551699883</v>
      </c>
      <c r="K34" s="146">
        <f t="shared" ref="K34" si="1">I34/H34*100</f>
        <v>208.81868605587908</v>
      </c>
      <c r="L34" s="142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</row>
    <row r="35" spans="1:47" s="34" customFormat="1" x14ac:dyDescent="0.25">
      <c r="A35" s="161" t="s">
        <v>47</v>
      </c>
      <c r="B35" s="162"/>
      <c r="C35" s="162"/>
      <c r="D35" s="162"/>
      <c r="E35" s="163"/>
      <c r="F35" s="76">
        <f>F32+F33+F34</f>
        <v>744133.16000000015</v>
      </c>
      <c r="G35" s="141">
        <v>5595903</v>
      </c>
      <c r="H35" s="141">
        <v>5595903</v>
      </c>
      <c r="I35" s="141">
        <f>+I32+I33+I34</f>
        <v>-439045.22000000253</v>
      </c>
      <c r="J35" s="76"/>
      <c r="K35" s="76"/>
      <c r="L35" s="145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</row>
    <row r="36" spans="1:47" x14ac:dyDescent="0.25">
      <c r="A36" s="155" t="s">
        <v>48</v>
      </c>
      <c r="B36" s="155"/>
      <c r="C36" s="155"/>
      <c r="D36" s="155"/>
      <c r="E36" s="155"/>
      <c r="F36" s="77">
        <f>F25+F35</f>
        <v>0</v>
      </c>
      <c r="G36" s="77">
        <f>G33+G34-G35</f>
        <v>0</v>
      </c>
      <c r="H36" s="77">
        <f t="shared" ref="H36:I36" si="2">H33+H34-H35</f>
        <v>0</v>
      </c>
      <c r="I36" s="77">
        <f t="shared" si="2"/>
        <v>0</v>
      </c>
      <c r="J36" s="77"/>
      <c r="K36" s="77"/>
      <c r="L36" s="142" t="s">
        <v>257</v>
      </c>
    </row>
    <row r="38" spans="1:47" x14ac:dyDescent="0.25">
      <c r="A38" s="20"/>
      <c r="B38" s="20"/>
      <c r="C38" s="20"/>
      <c r="D38" s="20"/>
      <c r="E38" s="20"/>
      <c r="F38" s="200"/>
      <c r="G38" s="200"/>
      <c r="H38" s="20"/>
      <c r="I38" s="20"/>
      <c r="J38" s="20"/>
      <c r="K38" s="24"/>
    </row>
    <row r="39" spans="1:47" ht="15" customHeight="1" x14ac:dyDescent="0.25">
      <c r="A39" s="151" t="s">
        <v>258</v>
      </c>
      <c r="B39" s="151"/>
      <c r="C39" s="151"/>
      <c r="D39" s="151"/>
      <c r="E39" s="151"/>
      <c r="F39" s="151"/>
      <c r="G39" s="151"/>
      <c r="H39" s="151"/>
      <c r="I39" s="151"/>
      <c r="J39" s="151"/>
      <c r="K39" s="151"/>
    </row>
    <row r="40" spans="1:47" ht="15" customHeight="1" x14ac:dyDescent="0.25">
      <c r="A40" s="151" t="s">
        <v>43</v>
      </c>
      <c r="B40" s="151"/>
      <c r="C40" s="151"/>
      <c r="D40" s="151"/>
      <c r="E40" s="151"/>
      <c r="F40" s="151"/>
      <c r="G40" s="151"/>
      <c r="H40" s="151"/>
      <c r="I40" s="151"/>
      <c r="J40" s="151"/>
      <c r="K40" s="151"/>
    </row>
    <row r="41" spans="1:47" ht="36.75" customHeight="1" x14ac:dyDescent="0.25">
      <c r="A41" s="151"/>
      <c r="B41" s="151"/>
      <c r="C41" s="151"/>
      <c r="D41" s="151"/>
      <c r="E41" s="151"/>
      <c r="F41" s="151"/>
      <c r="G41" s="151"/>
      <c r="H41" s="151"/>
      <c r="I41" s="151"/>
      <c r="J41" s="151"/>
      <c r="K41" s="151"/>
    </row>
    <row r="42" spans="1:47" ht="15" customHeight="1" x14ac:dyDescent="0.25">
      <c r="A42" s="152"/>
      <c r="B42" s="152"/>
      <c r="C42" s="152"/>
      <c r="D42" s="152"/>
      <c r="E42" s="152"/>
      <c r="F42" s="152"/>
      <c r="G42" s="152"/>
      <c r="H42" s="152"/>
      <c r="I42" s="152"/>
      <c r="J42" s="152"/>
      <c r="K42" s="152"/>
    </row>
    <row r="43" spans="1:47" x14ac:dyDescent="0.25">
      <c r="A43" s="152"/>
      <c r="B43" s="152"/>
      <c r="C43" s="152"/>
      <c r="D43" s="152"/>
      <c r="E43" s="152"/>
      <c r="F43" s="152"/>
      <c r="G43" s="152"/>
      <c r="H43" s="152"/>
      <c r="I43" s="152"/>
      <c r="J43" s="152"/>
      <c r="K43" s="152"/>
    </row>
    <row r="44" spans="1:47" x14ac:dyDescent="0.25">
      <c r="F44" s="68"/>
    </row>
  </sheetData>
  <mergeCells count="25">
    <mergeCell ref="A32:E32"/>
    <mergeCell ref="A23:E23"/>
    <mergeCell ref="A25:E25"/>
    <mergeCell ref="A17:E17"/>
    <mergeCell ref="A18:E18"/>
    <mergeCell ref="A19:E19"/>
    <mergeCell ref="A20:E20"/>
    <mergeCell ref="A21:E21"/>
    <mergeCell ref="A22:E22"/>
    <mergeCell ref="A14:K14"/>
    <mergeCell ref="A12:K12"/>
    <mergeCell ref="A10:K10"/>
    <mergeCell ref="A40:K41"/>
    <mergeCell ref="A42:K43"/>
    <mergeCell ref="A31:E31"/>
    <mergeCell ref="A36:E36"/>
    <mergeCell ref="A39:K39"/>
    <mergeCell ref="A16:E16"/>
    <mergeCell ref="A27:E27"/>
    <mergeCell ref="A33:E33"/>
    <mergeCell ref="A34:E34"/>
    <mergeCell ref="A28:E28"/>
    <mergeCell ref="A29:E29"/>
    <mergeCell ref="A30:E30"/>
    <mergeCell ref="A35:E35"/>
  </mergeCells>
  <printOptions horizontalCentered="1"/>
  <pageMargins left="0" right="0" top="0" bottom="0" header="0" footer="0"/>
  <pageSetup paperSize="9" scale="7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R109"/>
  <sheetViews>
    <sheetView topLeftCell="A4" zoomScale="90" zoomScaleNormal="90" workbookViewId="0">
      <selection activeCell="M15" sqref="M15:M16"/>
    </sheetView>
  </sheetViews>
  <sheetFormatPr defaultRowHeight="15" x14ac:dyDescent="0.25"/>
  <cols>
    <col min="1" max="4" width="6" customWidth="1"/>
    <col min="5" max="5" width="44.7109375" customWidth="1"/>
    <col min="6" max="9" width="23.5703125" customWidth="1"/>
    <col min="10" max="11" width="12.85546875" customWidth="1"/>
    <col min="13" max="13" width="37.28515625" bestFit="1" customWidth="1"/>
    <col min="14" max="14" width="9.7109375" style="116" bestFit="1" customWidth="1"/>
    <col min="15" max="15" width="9.7109375" bestFit="1" customWidth="1"/>
  </cols>
  <sheetData>
    <row r="1" spans="1:13" ht="18" x14ac:dyDescent="0.25">
      <c r="A1" s="3"/>
      <c r="B1" s="3"/>
      <c r="C1" s="3"/>
      <c r="D1" s="14"/>
      <c r="E1" s="3"/>
      <c r="F1" s="3"/>
      <c r="G1" s="3"/>
      <c r="H1" s="3"/>
      <c r="I1" s="3"/>
      <c r="J1" s="3"/>
      <c r="K1" s="14"/>
    </row>
    <row r="2" spans="1:13" ht="15.75" customHeight="1" x14ac:dyDescent="0.25">
      <c r="A2" s="150" t="s">
        <v>12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</row>
    <row r="3" spans="1:13" ht="18" x14ac:dyDescent="0.25">
      <c r="A3" s="3"/>
      <c r="B3" s="3"/>
      <c r="C3" s="3"/>
      <c r="D3" s="14"/>
      <c r="E3" s="3"/>
      <c r="F3" s="3"/>
      <c r="G3" s="3"/>
      <c r="H3" s="3"/>
      <c r="I3" s="4"/>
      <c r="J3" s="4"/>
      <c r="K3" s="4"/>
    </row>
    <row r="4" spans="1:13" ht="15.75" customHeight="1" x14ac:dyDescent="0.25">
      <c r="A4" s="150" t="s">
        <v>42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</row>
    <row r="5" spans="1:13" ht="18" x14ac:dyDescent="0.25">
      <c r="A5" s="3"/>
      <c r="B5" s="3"/>
      <c r="C5" s="3"/>
      <c r="D5" s="14"/>
      <c r="E5" s="3"/>
      <c r="F5" s="3"/>
      <c r="G5" s="3"/>
      <c r="H5" s="3"/>
      <c r="I5" s="4"/>
      <c r="J5" s="4"/>
      <c r="K5" s="4"/>
    </row>
    <row r="6" spans="1:13" ht="15.75" customHeight="1" x14ac:dyDescent="0.25">
      <c r="A6" s="150" t="s">
        <v>30</v>
      </c>
      <c r="B6" s="150"/>
      <c r="C6" s="150"/>
      <c r="D6" s="150"/>
      <c r="E6" s="150"/>
      <c r="F6" s="150"/>
      <c r="G6" s="150"/>
      <c r="H6" s="150"/>
      <c r="I6" s="150"/>
      <c r="J6" s="150"/>
      <c r="K6" s="150"/>
    </row>
    <row r="7" spans="1:13" ht="18" x14ac:dyDescent="0.25">
      <c r="A7" s="3"/>
      <c r="B7" s="3"/>
      <c r="C7" s="3"/>
      <c r="D7" s="14"/>
      <c r="E7" s="3"/>
      <c r="F7" s="3"/>
      <c r="G7" s="3"/>
      <c r="H7" s="3"/>
      <c r="I7" s="4"/>
      <c r="J7" s="4"/>
      <c r="K7" s="4"/>
    </row>
    <row r="8" spans="1:13" ht="45" customHeight="1" x14ac:dyDescent="0.25">
      <c r="A8" s="195" t="s">
        <v>8</v>
      </c>
      <c r="B8" s="196"/>
      <c r="C8" s="196"/>
      <c r="D8" s="196"/>
      <c r="E8" s="197"/>
      <c r="F8" s="25" t="s">
        <v>80</v>
      </c>
      <c r="G8" s="25" t="s">
        <v>266</v>
      </c>
      <c r="H8" s="25" t="s">
        <v>267</v>
      </c>
      <c r="I8" s="25" t="s">
        <v>268</v>
      </c>
      <c r="J8" s="25" t="s">
        <v>81</v>
      </c>
      <c r="K8" s="25" t="s">
        <v>82</v>
      </c>
    </row>
    <row r="9" spans="1:13" x14ac:dyDescent="0.25">
      <c r="A9" s="192">
        <v>1</v>
      </c>
      <c r="B9" s="193"/>
      <c r="C9" s="193"/>
      <c r="D9" s="193"/>
      <c r="E9" s="194"/>
      <c r="F9" s="27">
        <v>2</v>
      </c>
      <c r="G9" s="27">
        <v>3</v>
      </c>
      <c r="H9" s="27">
        <v>4</v>
      </c>
      <c r="I9" s="27">
        <v>5</v>
      </c>
      <c r="J9" s="27" t="s">
        <v>28</v>
      </c>
      <c r="K9" s="27" t="s">
        <v>29</v>
      </c>
    </row>
    <row r="10" spans="1:13" x14ac:dyDescent="0.25">
      <c r="A10" s="186" t="s">
        <v>38</v>
      </c>
      <c r="B10" s="187"/>
      <c r="C10" s="187"/>
      <c r="D10" s="187"/>
      <c r="E10" s="188"/>
      <c r="F10" s="48">
        <f>F11</f>
        <v>21526863.079999998</v>
      </c>
      <c r="G10" s="48">
        <f>G11</f>
        <v>55604195</v>
      </c>
      <c r="H10" s="48">
        <f>H11</f>
        <v>55604195</v>
      </c>
      <c r="I10" s="48">
        <f>I11</f>
        <v>22411174.619999997</v>
      </c>
      <c r="J10" s="52">
        <f>I10/F10*100</f>
        <v>104.10794427740653</v>
      </c>
      <c r="K10" s="48">
        <f>I10/H10*100</f>
        <v>40.304827036880937</v>
      </c>
      <c r="L10" s="78"/>
    </row>
    <row r="11" spans="1:13" x14ac:dyDescent="0.25">
      <c r="A11" s="8">
        <v>6</v>
      </c>
      <c r="B11" s="8"/>
      <c r="C11" s="8"/>
      <c r="D11" s="8"/>
      <c r="E11" s="8" t="s">
        <v>3</v>
      </c>
      <c r="F11" s="52">
        <f>F12+F15+F19</f>
        <v>21526863.079999998</v>
      </c>
      <c r="G11" s="52">
        <f>G12+G15+G19</f>
        <v>55604195</v>
      </c>
      <c r="H11" s="52">
        <f>H12+H15+H19</f>
        <v>55604195</v>
      </c>
      <c r="I11" s="52">
        <f>I12+I15+I19</f>
        <v>22411174.619999997</v>
      </c>
      <c r="J11" s="52">
        <f t="shared" ref="J11" si="0">I11/F11*100</f>
        <v>104.10794427740653</v>
      </c>
      <c r="K11" s="48">
        <f t="shared" ref="K11" si="1">I11/H11*100</f>
        <v>40.304827036880937</v>
      </c>
      <c r="L11" s="78"/>
    </row>
    <row r="12" spans="1:13" ht="25.5" x14ac:dyDescent="0.25">
      <c r="A12" s="8"/>
      <c r="B12" s="12">
        <v>63</v>
      </c>
      <c r="C12" s="12"/>
      <c r="D12" s="12"/>
      <c r="E12" s="12" t="s">
        <v>55</v>
      </c>
      <c r="F12" s="54">
        <v>67753.88</v>
      </c>
      <c r="G12" s="54">
        <v>3050</v>
      </c>
      <c r="H12" s="54">
        <v>3050</v>
      </c>
      <c r="I12" s="54"/>
      <c r="J12" s="148"/>
      <c r="K12" s="111"/>
      <c r="L12" s="78"/>
    </row>
    <row r="13" spans="1:13" x14ac:dyDescent="0.25">
      <c r="A13" s="9"/>
      <c r="B13" s="9"/>
      <c r="C13" s="9">
        <v>632</v>
      </c>
      <c r="D13" s="9"/>
      <c r="E13" s="9" t="s">
        <v>56</v>
      </c>
      <c r="F13" s="54">
        <v>67753.88</v>
      </c>
      <c r="G13" s="54"/>
      <c r="H13" s="54"/>
      <c r="I13" s="54"/>
      <c r="J13" s="111"/>
      <c r="K13" s="111"/>
      <c r="L13" s="78"/>
    </row>
    <row r="14" spans="1:13" x14ac:dyDescent="0.25">
      <c r="A14" s="9"/>
      <c r="B14" s="9"/>
      <c r="C14" s="9"/>
      <c r="D14" s="9">
        <v>6323</v>
      </c>
      <c r="E14" s="9" t="s">
        <v>57</v>
      </c>
      <c r="F14" s="54">
        <v>67753.88</v>
      </c>
      <c r="G14" s="54"/>
      <c r="H14" s="54"/>
      <c r="I14" s="54"/>
      <c r="J14" s="54"/>
      <c r="K14" s="48"/>
      <c r="L14" s="78"/>
    </row>
    <row r="15" spans="1:13" ht="25.5" x14ac:dyDescent="0.25">
      <c r="A15" s="9"/>
      <c r="B15" s="9">
        <v>65</v>
      </c>
      <c r="C15" s="10"/>
      <c r="D15" s="10"/>
      <c r="E15" s="12" t="s">
        <v>58</v>
      </c>
      <c r="F15" s="54">
        <v>432463.96</v>
      </c>
      <c r="G15" s="54">
        <v>600000</v>
      </c>
      <c r="H15" s="54">
        <v>600000</v>
      </c>
      <c r="I15" s="54">
        <v>520995.22</v>
      </c>
      <c r="J15" s="54">
        <v>120.471361359222</v>
      </c>
      <c r="K15" s="48">
        <v>86.832536666666698</v>
      </c>
      <c r="L15" s="78"/>
      <c r="M15" s="201"/>
    </row>
    <row r="16" spans="1:13" x14ac:dyDescent="0.25">
      <c r="A16" s="9"/>
      <c r="B16" s="15"/>
      <c r="C16" s="9">
        <v>652</v>
      </c>
      <c r="D16" s="9"/>
      <c r="E16" s="12" t="s">
        <v>59</v>
      </c>
      <c r="F16" s="54">
        <v>432463.96</v>
      </c>
      <c r="G16" s="54"/>
      <c r="H16" s="54"/>
      <c r="I16" s="54">
        <v>520995.22</v>
      </c>
      <c r="J16" s="54">
        <v>120.471361359222</v>
      </c>
      <c r="K16" s="48"/>
      <c r="L16" s="78"/>
      <c r="M16" s="68"/>
    </row>
    <row r="17" spans="1:18" x14ac:dyDescent="0.25">
      <c r="A17" s="9"/>
      <c r="B17" s="15"/>
      <c r="C17" s="9"/>
      <c r="D17" s="9">
        <v>6521</v>
      </c>
      <c r="E17" s="12" t="s">
        <v>60</v>
      </c>
      <c r="F17" s="54">
        <v>33.68</v>
      </c>
      <c r="G17" s="54"/>
      <c r="H17" s="54"/>
      <c r="I17" s="54"/>
      <c r="J17" s="54"/>
      <c r="K17" s="48"/>
      <c r="L17" s="78"/>
    </row>
    <row r="18" spans="1:18" x14ac:dyDescent="0.25">
      <c r="A18" s="9"/>
      <c r="B18" s="9"/>
      <c r="C18" s="9"/>
      <c r="D18" s="9">
        <v>6526</v>
      </c>
      <c r="E18" s="12" t="s">
        <v>61</v>
      </c>
      <c r="F18" s="54">
        <v>432430.28</v>
      </c>
      <c r="G18" s="54"/>
      <c r="H18" s="54"/>
      <c r="I18" s="54">
        <v>520995.22</v>
      </c>
      <c r="J18" s="54">
        <v>120.48074431790501</v>
      </c>
      <c r="K18" s="48"/>
      <c r="L18" s="78"/>
    </row>
    <row r="19" spans="1:18" x14ac:dyDescent="0.25">
      <c r="A19" s="9"/>
      <c r="B19" s="9">
        <v>67</v>
      </c>
      <c r="C19" s="9"/>
      <c r="D19" s="9"/>
      <c r="E19" s="12" t="s">
        <v>79</v>
      </c>
      <c r="F19" s="54">
        <v>21026645.239999998</v>
      </c>
      <c r="G19" s="54">
        <v>55001145</v>
      </c>
      <c r="H19" s="54">
        <v>55001145</v>
      </c>
      <c r="I19" s="54">
        <v>21890179.399999999</v>
      </c>
      <c r="J19" s="54">
        <v>104.10685656291599</v>
      </c>
      <c r="K19" s="48">
        <v>39.799497628640303</v>
      </c>
      <c r="L19" s="78"/>
      <c r="M19" s="45"/>
      <c r="N19" s="117"/>
      <c r="O19" s="45"/>
    </row>
    <row r="20" spans="1:18" x14ac:dyDescent="0.25">
      <c r="A20" s="9"/>
      <c r="B20" s="15"/>
      <c r="C20" s="9">
        <v>671</v>
      </c>
      <c r="D20" s="9"/>
      <c r="E20" s="12" t="s">
        <v>59</v>
      </c>
      <c r="F20" s="54">
        <v>21026645.239999998</v>
      </c>
      <c r="G20" s="54"/>
      <c r="H20" s="54"/>
      <c r="I20" s="54">
        <v>21890179.399999999</v>
      </c>
      <c r="J20" s="54">
        <v>104.10685656291599</v>
      </c>
      <c r="K20" s="48"/>
      <c r="L20" s="78"/>
      <c r="M20" s="45"/>
      <c r="N20" s="117"/>
      <c r="O20" s="45"/>
    </row>
    <row r="21" spans="1:18" x14ac:dyDescent="0.25">
      <c r="A21" s="9"/>
      <c r="B21" s="15"/>
      <c r="C21" s="9"/>
      <c r="D21" s="9">
        <v>6711</v>
      </c>
      <c r="E21" s="12" t="s">
        <v>60</v>
      </c>
      <c r="F21" s="54">
        <v>20968392.059999999</v>
      </c>
      <c r="G21" s="54"/>
      <c r="H21" s="54"/>
      <c r="I21" s="54">
        <v>21864291.350000001</v>
      </c>
      <c r="J21" s="54">
        <v>104.27261798347</v>
      </c>
      <c r="K21" s="48"/>
      <c r="L21" s="78"/>
      <c r="M21" s="45"/>
      <c r="N21" s="117"/>
      <c r="O21" s="45"/>
    </row>
    <row r="22" spans="1:18" x14ac:dyDescent="0.25">
      <c r="A22" s="9"/>
      <c r="B22" s="9"/>
      <c r="C22" s="9"/>
      <c r="D22" s="9">
        <v>6712</v>
      </c>
      <c r="E22" s="12" t="s">
        <v>61</v>
      </c>
      <c r="F22" s="54">
        <v>58253.18</v>
      </c>
      <c r="G22" s="54"/>
      <c r="H22" s="54"/>
      <c r="I22" s="54">
        <v>25888.05</v>
      </c>
      <c r="J22" s="54">
        <v>44.440578179594702</v>
      </c>
      <c r="K22" s="48"/>
      <c r="L22" s="78"/>
      <c r="M22" s="45"/>
      <c r="N22" s="117"/>
      <c r="O22" s="45"/>
    </row>
    <row r="23" spans="1:18" x14ac:dyDescent="0.25">
      <c r="F23" s="78"/>
      <c r="G23" s="78"/>
      <c r="H23" s="78"/>
      <c r="I23" s="78"/>
      <c r="J23" s="78"/>
      <c r="K23" s="78"/>
      <c r="L23" s="78"/>
    </row>
    <row r="25" spans="1:18" ht="18" x14ac:dyDescent="0.25">
      <c r="A25" s="3"/>
      <c r="B25" s="3"/>
      <c r="C25" s="3"/>
      <c r="D25" s="14"/>
      <c r="E25" s="3"/>
      <c r="F25" s="3"/>
      <c r="G25" s="3"/>
      <c r="H25" s="3"/>
      <c r="I25" s="4"/>
      <c r="J25" s="4"/>
      <c r="K25" s="4"/>
    </row>
    <row r="26" spans="1:18" ht="36.75" customHeight="1" x14ac:dyDescent="0.25">
      <c r="A26" s="195" t="s">
        <v>8</v>
      </c>
      <c r="B26" s="196"/>
      <c r="C26" s="196"/>
      <c r="D26" s="196"/>
      <c r="E26" s="197"/>
      <c r="F26" s="25" t="s">
        <v>80</v>
      </c>
      <c r="G26" s="25" t="s">
        <v>266</v>
      </c>
      <c r="H26" s="25" t="s">
        <v>267</v>
      </c>
      <c r="I26" s="25" t="s">
        <v>268</v>
      </c>
      <c r="J26" s="25" t="s">
        <v>81</v>
      </c>
      <c r="K26" s="25" t="s">
        <v>82</v>
      </c>
    </row>
    <row r="27" spans="1:18" x14ac:dyDescent="0.25">
      <c r="A27" s="191">
        <v>1</v>
      </c>
      <c r="B27" s="191"/>
      <c r="C27" s="191"/>
      <c r="D27" s="191"/>
      <c r="E27" s="191"/>
      <c r="F27" s="27">
        <v>2</v>
      </c>
      <c r="G27" s="27">
        <v>3</v>
      </c>
      <c r="H27" s="27">
        <v>4</v>
      </c>
      <c r="I27" s="27">
        <v>5</v>
      </c>
      <c r="J27" s="27" t="s">
        <v>28</v>
      </c>
      <c r="K27" s="27" t="s">
        <v>29</v>
      </c>
    </row>
    <row r="28" spans="1:18" s="83" customFormat="1" ht="12.75" x14ac:dyDescent="0.2">
      <c r="A28" s="189" t="s">
        <v>83</v>
      </c>
      <c r="B28" s="189"/>
      <c r="C28" s="189"/>
      <c r="D28" s="189"/>
      <c r="E28" s="189"/>
      <c r="F28" s="48">
        <f>F34+F95</f>
        <v>22270996.239999998</v>
      </c>
      <c r="G28" s="48">
        <f t="shared" ref="G28:I28" si="2">G34+G95</f>
        <v>61200098</v>
      </c>
      <c r="H28" s="48">
        <f t="shared" si="2"/>
        <v>61200098</v>
      </c>
      <c r="I28" s="48">
        <f t="shared" si="2"/>
        <v>21972129.400000002</v>
      </c>
      <c r="J28" s="48">
        <v>101.97633393691299</v>
      </c>
      <c r="K28" s="48">
        <v>36.333424240395402</v>
      </c>
      <c r="L28" s="81"/>
      <c r="M28" s="81"/>
      <c r="N28" s="118"/>
      <c r="O28" s="120"/>
      <c r="P28" s="82"/>
      <c r="Q28" s="82"/>
      <c r="R28" s="82"/>
    </row>
    <row r="29" spans="1:18" s="79" customFormat="1" ht="25.5" hidden="1" x14ac:dyDescent="0.2">
      <c r="A29" s="84" t="s">
        <v>50</v>
      </c>
      <c r="B29" s="84" t="s">
        <v>50</v>
      </c>
      <c r="C29" s="84"/>
      <c r="D29" s="84"/>
      <c r="E29" s="84"/>
      <c r="F29" s="122" t="s">
        <v>51</v>
      </c>
      <c r="G29" s="122" t="s">
        <v>263</v>
      </c>
      <c r="H29" s="122" t="s">
        <v>264</v>
      </c>
      <c r="I29" s="122" t="s">
        <v>265</v>
      </c>
      <c r="J29" s="85" t="s">
        <v>52</v>
      </c>
      <c r="K29" s="85" t="s">
        <v>53</v>
      </c>
      <c r="L29" s="81"/>
      <c r="M29" s="81"/>
      <c r="N29" s="118"/>
      <c r="O29" s="120"/>
      <c r="P29" s="46"/>
      <c r="Q29" s="46"/>
      <c r="R29" s="46"/>
    </row>
    <row r="30" spans="1:18" s="79" customFormat="1" ht="12.75" hidden="1" x14ac:dyDescent="0.2">
      <c r="A30" s="84" t="s">
        <v>84</v>
      </c>
      <c r="B30" s="84" t="s">
        <v>50</v>
      </c>
      <c r="C30" s="84"/>
      <c r="D30" s="84"/>
      <c r="E30" s="84"/>
      <c r="F30" s="123" t="s">
        <v>54</v>
      </c>
      <c r="G30" s="123" t="s">
        <v>54</v>
      </c>
      <c r="H30" s="123" t="s">
        <v>54</v>
      </c>
      <c r="I30" s="123" t="s">
        <v>54</v>
      </c>
      <c r="J30" s="86" t="s">
        <v>50</v>
      </c>
      <c r="K30" s="86" t="s">
        <v>50</v>
      </c>
      <c r="L30" s="81"/>
      <c r="M30" s="81"/>
      <c r="N30" s="118"/>
      <c r="O30" s="120"/>
      <c r="P30" s="46"/>
      <c r="Q30" s="46"/>
      <c r="R30" s="46"/>
    </row>
    <row r="31" spans="1:18" s="79" customFormat="1" ht="204" hidden="1" x14ac:dyDescent="0.2">
      <c r="A31" s="56" t="s">
        <v>85</v>
      </c>
      <c r="B31" s="87" t="s">
        <v>85</v>
      </c>
      <c r="C31" s="87"/>
      <c r="D31" s="87"/>
      <c r="E31" s="87"/>
      <c r="F31" s="54">
        <v>21520916.18</v>
      </c>
      <c r="G31" s="54">
        <v>60402348</v>
      </c>
      <c r="H31" s="54">
        <v>60402348</v>
      </c>
      <c r="I31" s="54">
        <v>21946241.350000001</v>
      </c>
      <c r="J31" s="54">
        <v>101.97633393691299</v>
      </c>
      <c r="K31" s="54">
        <v>36.333424240395402</v>
      </c>
      <c r="L31" s="81"/>
      <c r="M31" s="81"/>
      <c r="N31" s="118"/>
      <c r="O31" s="120"/>
      <c r="P31" s="46"/>
      <c r="Q31" s="46"/>
      <c r="R31" s="46"/>
    </row>
    <row r="32" spans="1:18" s="79" customFormat="1" ht="76.5" hidden="1" x14ac:dyDescent="0.2">
      <c r="A32" s="88" t="s">
        <v>86</v>
      </c>
      <c r="B32" s="89" t="s">
        <v>50</v>
      </c>
      <c r="C32" s="89"/>
      <c r="D32" s="89"/>
      <c r="E32" s="89"/>
      <c r="F32" s="54">
        <v>2315040.1800000002</v>
      </c>
      <c r="G32" s="54">
        <v>5824077</v>
      </c>
      <c r="H32" s="54">
        <v>5824077</v>
      </c>
      <c r="I32" s="54">
        <v>2780573.81</v>
      </c>
      <c r="J32" s="54">
        <v>120.10909503955099</v>
      </c>
      <c r="K32" s="54">
        <v>47.7427377763034</v>
      </c>
      <c r="L32" s="46"/>
      <c r="M32" s="46"/>
      <c r="N32" s="118"/>
      <c r="O32" s="120"/>
      <c r="P32" s="46"/>
      <c r="Q32" s="46"/>
      <c r="R32" s="46"/>
    </row>
    <row r="33" spans="1:18" s="79" customFormat="1" ht="89.25" hidden="1" x14ac:dyDescent="0.2">
      <c r="A33" s="53" t="s">
        <v>68</v>
      </c>
      <c r="B33" s="90" t="s">
        <v>68</v>
      </c>
      <c r="C33" s="90"/>
      <c r="D33" s="90"/>
      <c r="E33" s="90"/>
      <c r="F33" s="54">
        <v>20837267.23</v>
      </c>
      <c r="G33" s="54">
        <v>62727258</v>
      </c>
      <c r="H33" s="54">
        <v>62727258</v>
      </c>
      <c r="I33" s="54">
        <v>22270996.239999998</v>
      </c>
      <c r="J33" s="54">
        <v>106.880600004668</v>
      </c>
      <c r="K33" s="54">
        <v>35.504495095258299</v>
      </c>
      <c r="L33" s="46"/>
      <c r="M33" s="46"/>
      <c r="N33" s="118"/>
      <c r="O33" s="120"/>
      <c r="P33" s="46"/>
      <c r="Q33" s="46"/>
      <c r="R33" s="46"/>
    </row>
    <row r="34" spans="1:18" s="79" customFormat="1" ht="12.75" x14ac:dyDescent="0.2">
      <c r="A34" s="190" t="s">
        <v>87</v>
      </c>
      <c r="B34" s="190"/>
      <c r="C34" s="190"/>
      <c r="D34" s="190"/>
      <c r="E34" s="91" t="s">
        <v>4</v>
      </c>
      <c r="F34" s="52">
        <v>21520916.18</v>
      </c>
      <c r="G34" s="52">
        <v>60402348</v>
      </c>
      <c r="H34" s="52">
        <v>60402348</v>
      </c>
      <c r="I34" s="52">
        <v>21946241.350000001</v>
      </c>
      <c r="J34" s="52">
        <f>I34/F34*100</f>
        <v>101.97633393691328</v>
      </c>
      <c r="K34" s="52">
        <f>I34/H34*100</f>
        <v>36.333424240395424</v>
      </c>
      <c r="L34" s="43"/>
      <c r="M34" s="43"/>
      <c r="N34" s="118"/>
      <c r="O34" s="120"/>
      <c r="P34" s="43"/>
      <c r="Q34" s="43"/>
      <c r="R34" s="43"/>
    </row>
    <row r="35" spans="1:18" s="79" customFormat="1" ht="12.75" x14ac:dyDescent="0.2">
      <c r="A35" s="92"/>
      <c r="B35" s="93" t="s">
        <v>88</v>
      </c>
      <c r="C35" s="93"/>
      <c r="D35" s="93"/>
      <c r="E35" s="94" t="s">
        <v>5</v>
      </c>
      <c r="F35" s="54">
        <v>2315040.1800000002</v>
      </c>
      <c r="G35" s="54">
        <v>5824077</v>
      </c>
      <c r="H35" s="54">
        <v>5824077</v>
      </c>
      <c r="I35" s="54">
        <v>2780573.81</v>
      </c>
      <c r="J35" s="54">
        <v>120.10909503955099</v>
      </c>
      <c r="K35" s="54">
        <v>47.7427377763034</v>
      </c>
      <c r="L35" s="46"/>
      <c r="M35" s="46"/>
      <c r="N35" s="118"/>
      <c r="O35" s="120"/>
      <c r="P35" s="46"/>
      <c r="Q35" s="46"/>
      <c r="R35" s="46"/>
    </row>
    <row r="36" spans="1:18" s="79" customFormat="1" ht="12.75" x14ac:dyDescent="0.2">
      <c r="A36" s="92"/>
      <c r="B36" s="95"/>
      <c r="C36" s="93" t="s">
        <v>89</v>
      </c>
      <c r="D36" s="96"/>
      <c r="E36" s="94" t="s">
        <v>24</v>
      </c>
      <c r="F36" s="54">
        <v>1849078</v>
      </c>
      <c r="G36" s="54"/>
      <c r="H36" s="54"/>
      <c r="I36" s="54">
        <v>2203908.58</v>
      </c>
      <c r="J36" s="54">
        <v>119.189595030604</v>
      </c>
      <c r="K36" s="54"/>
      <c r="L36" s="46"/>
      <c r="M36" s="46"/>
      <c r="N36" s="118"/>
      <c r="O36" s="120"/>
      <c r="P36" s="46"/>
      <c r="Q36" s="46"/>
      <c r="R36" s="46"/>
    </row>
    <row r="37" spans="1:18" s="79" customFormat="1" ht="35.25" customHeight="1" x14ac:dyDescent="0.2">
      <c r="A37" s="92"/>
      <c r="B37" s="95"/>
      <c r="C37" s="92"/>
      <c r="D37" s="93" t="s">
        <v>90</v>
      </c>
      <c r="E37" s="94" t="s">
        <v>25</v>
      </c>
      <c r="F37" s="54">
        <v>1808489.15</v>
      </c>
      <c r="G37" s="54"/>
      <c r="H37" s="54"/>
      <c r="I37" s="54">
        <v>2166329.6800000002</v>
      </c>
      <c r="J37" s="54">
        <v>119.786711465756</v>
      </c>
      <c r="K37" s="54"/>
      <c r="L37" s="46"/>
      <c r="M37" s="46"/>
      <c r="N37" s="118"/>
      <c r="O37" s="120"/>
      <c r="P37" s="46"/>
      <c r="Q37" s="46"/>
      <c r="R37" s="46"/>
    </row>
    <row r="38" spans="1:18" s="79" customFormat="1" ht="12.75" x14ac:dyDescent="0.2">
      <c r="A38" s="92"/>
      <c r="B38" s="95"/>
      <c r="C38" s="92"/>
      <c r="D38" s="93" t="s">
        <v>91</v>
      </c>
      <c r="E38" s="94" t="s">
        <v>92</v>
      </c>
      <c r="F38" s="54">
        <v>40588.85</v>
      </c>
      <c r="G38" s="54"/>
      <c r="H38" s="54"/>
      <c r="I38" s="54">
        <v>37578.9</v>
      </c>
      <c r="J38" s="54">
        <v>92.584293469758293</v>
      </c>
      <c r="K38" s="54"/>
      <c r="L38" s="46"/>
      <c r="M38" s="46"/>
      <c r="N38" s="118"/>
      <c r="O38" s="120"/>
      <c r="P38" s="46"/>
      <c r="Q38" s="46"/>
      <c r="R38" s="46"/>
    </row>
    <row r="39" spans="1:18" s="79" customFormat="1" ht="12.75" x14ac:dyDescent="0.2">
      <c r="A39" s="92"/>
      <c r="B39" s="95"/>
      <c r="C39" s="93" t="s">
        <v>93</v>
      </c>
      <c r="D39" s="96"/>
      <c r="E39" s="94" t="s">
        <v>94</v>
      </c>
      <c r="F39" s="54">
        <v>72732.160000000003</v>
      </c>
      <c r="G39" s="54"/>
      <c r="H39" s="54"/>
      <c r="I39" s="54">
        <v>107816.51</v>
      </c>
      <c r="J39" s="54">
        <v>148.237739673894</v>
      </c>
      <c r="K39" s="54"/>
      <c r="L39" s="46"/>
      <c r="M39" s="46"/>
      <c r="N39" s="118"/>
      <c r="O39" s="120"/>
      <c r="P39" s="46"/>
      <c r="Q39" s="46"/>
      <c r="R39" s="46"/>
    </row>
    <row r="40" spans="1:18" s="79" customFormat="1" ht="12.75" x14ac:dyDescent="0.2">
      <c r="A40" s="92"/>
      <c r="B40" s="95"/>
      <c r="C40" s="96"/>
      <c r="D40" s="93" t="s">
        <v>95</v>
      </c>
      <c r="E40" s="94" t="s">
        <v>94</v>
      </c>
      <c r="F40" s="54">
        <v>72732.160000000003</v>
      </c>
      <c r="G40" s="54"/>
      <c r="H40" s="54"/>
      <c r="I40" s="54">
        <v>107816.51</v>
      </c>
      <c r="J40" s="54">
        <v>148.237739673894</v>
      </c>
      <c r="K40" s="54"/>
      <c r="L40" s="46"/>
      <c r="M40" s="46"/>
      <c r="N40" s="118"/>
      <c r="O40" s="120"/>
      <c r="P40" s="46"/>
      <c r="Q40" s="46"/>
      <c r="R40" s="46"/>
    </row>
    <row r="41" spans="1:18" s="79" customFormat="1" ht="12.75" x14ac:dyDescent="0.2">
      <c r="A41" s="92"/>
      <c r="B41" s="95"/>
      <c r="C41" s="93" t="s">
        <v>96</v>
      </c>
      <c r="D41" s="96"/>
      <c r="E41" s="94" t="s">
        <v>97</v>
      </c>
      <c r="F41" s="54">
        <v>393230.02</v>
      </c>
      <c r="G41" s="54"/>
      <c r="H41" s="54"/>
      <c r="I41" s="54">
        <v>468848.72</v>
      </c>
      <c r="J41" s="54">
        <v>119.230144229578</v>
      </c>
      <c r="K41" s="54"/>
      <c r="L41" s="46"/>
      <c r="M41" s="46"/>
      <c r="N41" s="118"/>
      <c r="O41" s="120"/>
      <c r="P41" s="46"/>
      <c r="Q41" s="46"/>
      <c r="R41" s="46"/>
    </row>
    <row r="42" spans="1:18" s="79" customFormat="1" ht="12.75" x14ac:dyDescent="0.2">
      <c r="A42" s="92"/>
      <c r="B42" s="95"/>
      <c r="C42" s="96"/>
      <c r="D42" s="93" t="s">
        <v>98</v>
      </c>
      <c r="E42" s="94" t="s">
        <v>99</v>
      </c>
      <c r="F42" s="54">
        <v>87799.89</v>
      </c>
      <c r="G42" s="54"/>
      <c r="H42" s="54"/>
      <c r="I42" s="54">
        <v>99134.04</v>
      </c>
      <c r="J42" s="54">
        <v>112.909070842799</v>
      </c>
      <c r="K42" s="54"/>
      <c r="L42" s="46"/>
      <c r="M42" s="46"/>
      <c r="N42" s="118"/>
      <c r="O42" s="120"/>
      <c r="P42" s="46"/>
      <c r="Q42" s="46"/>
      <c r="R42" s="46"/>
    </row>
    <row r="43" spans="1:18" s="79" customFormat="1" ht="12.75" x14ac:dyDescent="0.2">
      <c r="A43" s="92"/>
      <c r="B43" s="95"/>
      <c r="C43" s="96"/>
      <c r="D43" s="93" t="s">
        <v>100</v>
      </c>
      <c r="E43" s="94" t="s">
        <v>101</v>
      </c>
      <c r="F43" s="54">
        <v>305430.13</v>
      </c>
      <c r="G43" s="54"/>
      <c r="H43" s="54"/>
      <c r="I43" s="54">
        <v>369714.68</v>
      </c>
      <c r="J43" s="54">
        <v>121.04721953921199</v>
      </c>
      <c r="K43" s="54"/>
      <c r="L43" s="46"/>
      <c r="M43" s="46"/>
      <c r="N43" s="118"/>
      <c r="O43" s="120"/>
      <c r="P43" s="46"/>
      <c r="Q43" s="46"/>
      <c r="R43" s="46"/>
    </row>
    <row r="44" spans="1:18" s="79" customFormat="1" ht="12.75" x14ac:dyDescent="0.2">
      <c r="A44" s="92"/>
      <c r="B44" s="93" t="s">
        <v>102</v>
      </c>
      <c r="C44" s="96"/>
      <c r="D44" s="96"/>
      <c r="E44" s="94" t="s">
        <v>13</v>
      </c>
      <c r="F44" s="54">
        <v>1149929.45</v>
      </c>
      <c r="G44" s="54">
        <v>5318402</v>
      </c>
      <c r="H44" s="54">
        <v>5318402</v>
      </c>
      <c r="I44" s="54">
        <v>1226532.8</v>
      </c>
      <c r="J44" s="54">
        <v>106.66156954237501</v>
      </c>
      <c r="K44" s="54">
        <v>23.0620551060262</v>
      </c>
      <c r="L44" s="46"/>
      <c r="M44" s="46"/>
      <c r="N44" s="118"/>
      <c r="O44" s="120"/>
      <c r="P44" s="46"/>
      <c r="Q44" s="46"/>
      <c r="R44" s="46"/>
    </row>
    <row r="45" spans="1:18" s="79" customFormat="1" ht="12.75" x14ac:dyDescent="0.2">
      <c r="A45" s="92"/>
      <c r="B45" s="95"/>
      <c r="C45" s="93" t="s">
        <v>103</v>
      </c>
      <c r="D45" s="96"/>
      <c r="E45" s="94" t="s">
        <v>26</v>
      </c>
      <c r="F45" s="54">
        <v>116986.22</v>
      </c>
      <c r="G45" s="54"/>
      <c r="H45" s="54"/>
      <c r="I45" s="54">
        <v>98837.64</v>
      </c>
      <c r="J45" s="54">
        <v>84.486566024613794</v>
      </c>
      <c r="K45" s="54"/>
      <c r="L45" s="46"/>
      <c r="M45" s="46"/>
      <c r="N45" s="118"/>
      <c r="O45" s="120"/>
      <c r="P45" s="46"/>
      <c r="Q45" s="46"/>
      <c r="R45" s="46"/>
    </row>
    <row r="46" spans="1:18" s="79" customFormat="1" ht="12.75" x14ac:dyDescent="0.2">
      <c r="A46" s="92"/>
      <c r="B46" s="95"/>
      <c r="C46" s="96"/>
      <c r="D46" s="93" t="s">
        <v>104</v>
      </c>
      <c r="E46" s="94" t="s">
        <v>27</v>
      </c>
      <c r="F46" s="54">
        <v>51135.16</v>
      </c>
      <c r="G46" s="54"/>
      <c r="H46" s="54"/>
      <c r="I46" s="54">
        <v>27153.59</v>
      </c>
      <c r="J46" s="54">
        <v>53.1016036715246</v>
      </c>
      <c r="K46" s="54"/>
      <c r="L46" s="46"/>
      <c r="M46" s="46"/>
      <c r="N46" s="118"/>
      <c r="O46" s="120"/>
      <c r="P46" s="46"/>
      <c r="Q46" s="46"/>
      <c r="R46" s="46"/>
    </row>
    <row r="47" spans="1:18" s="79" customFormat="1" ht="25.5" x14ac:dyDescent="0.2">
      <c r="A47" s="92"/>
      <c r="B47" s="95"/>
      <c r="C47" s="96"/>
      <c r="D47" s="93" t="s">
        <v>105</v>
      </c>
      <c r="E47" s="94" t="s">
        <v>106</v>
      </c>
      <c r="F47" s="54">
        <v>61952.53</v>
      </c>
      <c r="G47" s="54"/>
      <c r="H47" s="54"/>
      <c r="I47" s="54">
        <v>66019.92</v>
      </c>
      <c r="J47" s="54">
        <v>106.565333167185</v>
      </c>
      <c r="K47" s="54"/>
      <c r="L47" s="46"/>
      <c r="M47" s="46"/>
      <c r="N47" s="118"/>
      <c r="O47" s="120"/>
      <c r="P47" s="46"/>
      <c r="Q47" s="46"/>
      <c r="R47" s="46"/>
    </row>
    <row r="48" spans="1:18" s="79" customFormat="1" ht="12.75" x14ac:dyDescent="0.2">
      <c r="A48" s="92"/>
      <c r="B48" s="95"/>
      <c r="C48" s="96"/>
      <c r="D48" s="93" t="s">
        <v>107</v>
      </c>
      <c r="E48" s="94" t="s">
        <v>108</v>
      </c>
      <c r="F48" s="54">
        <v>3898.53</v>
      </c>
      <c r="G48" s="54"/>
      <c r="H48" s="54"/>
      <c r="I48" s="54">
        <v>5664.13</v>
      </c>
      <c r="J48" s="54">
        <v>145.28886529024999</v>
      </c>
      <c r="K48" s="54"/>
      <c r="L48" s="46"/>
      <c r="M48" s="46"/>
      <c r="N48" s="118"/>
      <c r="O48" s="120"/>
      <c r="P48" s="46"/>
      <c r="Q48" s="46"/>
      <c r="R48" s="46"/>
    </row>
    <row r="49" spans="1:18" s="79" customFormat="1" ht="12.75" x14ac:dyDescent="0.2">
      <c r="A49" s="92"/>
      <c r="B49" s="95"/>
      <c r="C49" s="93" t="s">
        <v>109</v>
      </c>
      <c r="D49" s="96"/>
      <c r="E49" s="94" t="s">
        <v>110</v>
      </c>
      <c r="F49" s="54">
        <v>415620.01</v>
      </c>
      <c r="G49" s="54"/>
      <c r="H49" s="54"/>
      <c r="I49" s="54">
        <v>208044.21</v>
      </c>
      <c r="J49" s="54">
        <v>50.056350751735899</v>
      </c>
      <c r="K49" s="54"/>
      <c r="L49" s="46"/>
      <c r="M49" s="46"/>
      <c r="N49" s="118"/>
      <c r="O49" s="120"/>
      <c r="P49" s="46"/>
      <c r="Q49" s="46"/>
      <c r="R49" s="46"/>
    </row>
    <row r="50" spans="1:18" s="79" customFormat="1" ht="12.75" x14ac:dyDescent="0.2">
      <c r="A50" s="92"/>
      <c r="B50" s="95"/>
      <c r="C50" s="96"/>
      <c r="D50" s="93" t="s">
        <v>111</v>
      </c>
      <c r="E50" s="94" t="s">
        <v>112</v>
      </c>
      <c r="F50" s="54">
        <v>146685.21</v>
      </c>
      <c r="G50" s="54"/>
      <c r="H50" s="54"/>
      <c r="I50" s="54">
        <v>46579.97</v>
      </c>
      <c r="J50" s="54">
        <v>31.755055605128799</v>
      </c>
      <c r="K50" s="54"/>
      <c r="L50" s="46"/>
      <c r="M50" s="46"/>
      <c r="N50" s="118"/>
      <c r="O50" s="120"/>
      <c r="P50" s="46"/>
      <c r="Q50" s="46"/>
      <c r="R50" s="46"/>
    </row>
    <row r="51" spans="1:18" s="79" customFormat="1" ht="12.75" x14ac:dyDescent="0.2">
      <c r="A51" s="92"/>
      <c r="B51" s="95"/>
      <c r="C51" s="96"/>
      <c r="D51" s="93" t="s">
        <v>113</v>
      </c>
      <c r="E51" s="94" t="s">
        <v>114</v>
      </c>
      <c r="F51" s="54">
        <v>80555.89</v>
      </c>
      <c r="G51" s="54"/>
      <c r="H51" s="54"/>
      <c r="I51" s="54">
        <v>25085.279999999999</v>
      </c>
      <c r="J51" s="54">
        <v>31.140218300610901</v>
      </c>
      <c r="K51" s="54"/>
      <c r="L51" s="46"/>
      <c r="M51" s="46"/>
      <c r="N51" s="118"/>
      <c r="O51" s="120"/>
      <c r="P51" s="46"/>
      <c r="Q51" s="46"/>
      <c r="R51" s="46"/>
    </row>
    <row r="52" spans="1:18" s="79" customFormat="1" ht="12.75" x14ac:dyDescent="0.2">
      <c r="A52" s="92"/>
      <c r="B52" s="95"/>
      <c r="C52" s="96"/>
      <c r="D52" s="93" t="s">
        <v>115</v>
      </c>
      <c r="E52" s="94" t="s">
        <v>116</v>
      </c>
      <c r="F52" s="54">
        <v>103458.65</v>
      </c>
      <c r="G52" s="54"/>
      <c r="H52" s="54"/>
      <c r="I52" s="54">
        <v>102265.35</v>
      </c>
      <c r="J52" s="54">
        <v>98.846592334232099</v>
      </c>
      <c r="K52" s="54"/>
      <c r="L52" s="46"/>
      <c r="M52" s="46"/>
      <c r="N52" s="118"/>
      <c r="O52" s="120"/>
      <c r="P52" s="46"/>
      <c r="Q52" s="46"/>
      <c r="R52" s="46"/>
    </row>
    <row r="53" spans="1:18" s="79" customFormat="1" ht="25.5" x14ac:dyDescent="0.2">
      <c r="A53" s="92"/>
      <c r="B53" s="95"/>
      <c r="C53" s="96"/>
      <c r="D53" s="93" t="s">
        <v>117</v>
      </c>
      <c r="E53" s="94" t="s">
        <v>118</v>
      </c>
      <c r="F53" s="54">
        <v>7265.94</v>
      </c>
      <c r="G53" s="54"/>
      <c r="H53" s="54"/>
      <c r="I53" s="54">
        <v>3682.93</v>
      </c>
      <c r="J53" s="54">
        <v>50.687591694949298</v>
      </c>
      <c r="K53" s="54"/>
      <c r="L53" s="46"/>
      <c r="M53" s="46"/>
      <c r="N53" s="118"/>
      <c r="O53" s="120"/>
      <c r="P53" s="46"/>
      <c r="Q53" s="46"/>
      <c r="R53" s="46"/>
    </row>
    <row r="54" spans="1:18" s="79" customFormat="1" ht="12.75" x14ac:dyDescent="0.2">
      <c r="A54" s="92"/>
      <c r="B54" s="95"/>
      <c r="C54" s="96"/>
      <c r="D54" s="93" t="s">
        <v>119</v>
      </c>
      <c r="E54" s="94" t="s">
        <v>120</v>
      </c>
      <c r="F54" s="54">
        <v>4931.49</v>
      </c>
      <c r="G54" s="54"/>
      <c r="H54" s="54"/>
      <c r="I54" s="54">
        <v>30430.68</v>
      </c>
      <c r="J54" s="54">
        <v>617.06867498463998</v>
      </c>
      <c r="K54" s="54"/>
      <c r="L54" s="46"/>
      <c r="M54" s="46"/>
      <c r="N54" s="118"/>
      <c r="O54" s="120"/>
      <c r="P54" s="46"/>
      <c r="Q54" s="46"/>
      <c r="R54" s="46"/>
    </row>
    <row r="55" spans="1:18" s="79" customFormat="1" ht="12.75" x14ac:dyDescent="0.2">
      <c r="A55" s="92"/>
      <c r="B55" s="95"/>
      <c r="C55" s="96"/>
      <c r="D55" s="93" t="s">
        <v>121</v>
      </c>
      <c r="E55" s="94" t="s">
        <v>122</v>
      </c>
      <c r="F55" s="54">
        <v>72722.83</v>
      </c>
      <c r="G55" s="54"/>
      <c r="H55" s="54"/>
      <c r="I55" s="54"/>
      <c r="J55" s="54"/>
      <c r="K55" s="54"/>
      <c r="L55" s="46"/>
      <c r="M55" s="46"/>
      <c r="N55" s="118"/>
      <c r="O55" s="120"/>
      <c r="P55" s="46"/>
      <c r="Q55" s="46"/>
      <c r="R55" s="46"/>
    </row>
    <row r="56" spans="1:18" s="79" customFormat="1" ht="12.75" x14ac:dyDescent="0.2">
      <c r="A56" s="92"/>
      <c r="B56" s="95"/>
      <c r="C56" s="93" t="s">
        <v>123</v>
      </c>
      <c r="D56" s="96"/>
      <c r="E56" s="94" t="s">
        <v>124</v>
      </c>
      <c r="F56" s="54">
        <v>542283.56999999995</v>
      </c>
      <c r="G56" s="54"/>
      <c r="H56" s="54"/>
      <c r="I56" s="54">
        <v>844374.57</v>
      </c>
      <c r="J56" s="54">
        <v>155.70720130798</v>
      </c>
      <c r="K56" s="54"/>
      <c r="L56" s="46"/>
      <c r="M56" s="46"/>
      <c r="N56" s="118"/>
      <c r="O56" s="120"/>
      <c r="P56" s="46"/>
      <c r="Q56" s="46"/>
      <c r="R56" s="46"/>
    </row>
    <row r="57" spans="1:18" s="79" customFormat="1" ht="12.75" x14ac:dyDescent="0.2">
      <c r="A57" s="92"/>
      <c r="B57" s="95"/>
      <c r="C57" s="93"/>
      <c r="D57" s="93" t="s">
        <v>125</v>
      </c>
      <c r="E57" s="94" t="s">
        <v>126</v>
      </c>
      <c r="F57" s="54">
        <v>159481.79999999999</v>
      </c>
      <c r="G57" s="54"/>
      <c r="H57" s="54"/>
      <c r="I57" s="54">
        <v>464239</v>
      </c>
      <c r="J57" s="54">
        <v>291.09214969983998</v>
      </c>
      <c r="K57" s="54"/>
      <c r="L57" s="46"/>
      <c r="M57" s="46"/>
      <c r="N57" s="118"/>
      <c r="O57" s="120"/>
      <c r="P57" s="46"/>
      <c r="Q57" s="46"/>
      <c r="R57" s="46"/>
    </row>
    <row r="58" spans="1:18" s="79" customFormat="1" ht="12.75" x14ac:dyDescent="0.2">
      <c r="A58" s="92"/>
      <c r="B58" s="95"/>
      <c r="C58" s="93"/>
      <c r="D58" s="93" t="s">
        <v>127</v>
      </c>
      <c r="E58" s="94" t="s">
        <v>128</v>
      </c>
      <c r="F58" s="54">
        <v>114632.53</v>
      </c>
      <c r="G58" s="54"/>
      <c r="H58" s="54"/>
      <c r="I58" s="54">
        <v>86450.19</v>
      </c>
      <c r="J58" s="54">
        <v>75.415058884245198</v>
      </c>
      <c r="K58" s="54"/>
      <c r="L58" s="46"/>
      <c r="M58" s="46"/>
      <c r="N58" s="118"/>
      <c r="O58" s="120"/>
      <c r="P58" s="46"/>
      <c r="Q58" s="46"/>
      <c r="R58" s="46"/>
    </row>
    <row r="59" spans="1:18" s="79" customFormat="1" ht="12.75" x14ac:dyDescent="0.2">
      <c r="A59" s="92"/>
      <c r="B59" s="95"/>
      <c r="C59" s="93"/>
      <c r="D59" s="93" t="s">
        <v>129</v>
      </c>
      <c r="E59" s="94" t="s">
        <v>130</v>
      </c>
      <c r="F59" s="54">
        <v>13119.57</v>
      </c>
      <c r="G59" s="54"/>
      <c r="H59" s="54"/>
      <c r="I59" s="54">
        <v>21519.21</v>
      </c>
      <c r="J59" s="54">
        <v>164.02374468065599</v>
      </c>
      <c r="K59" s="54"/>
      <c r="L59" s="46"/>
      <c r="M59" s="46"/>
      <c r="N59" s="118"/>
      <c r="O59" s="120"/>
      <c r="P59" s="46"/>
      <c r="Q59" s="46"/>
      <c r="R59" s="46"/>
    </row>
    <row r="60" spans="1:18" s="79" customFormat="1" ht="12.75" x14ac:dyDescent="0.2">
      <c r="A60" s="92"/>
      <c r="B60" s="95"/>
      <c r="C60" s="93"/>
      <c r="D60" s="93" t="s">
        <v>131</v>
      </c>
      <c r="E60" s="94" t="s">
        <v>132</v>
      </c>
      <c r="F60" s="54">
        <v>40268.019999999997</v>
      </c>
      <c r="G60" s="54"/>
      <c r="H60" s="54"/>
      <c r="I60" s="54">
        <v>36426.69</v>
      </c>
      <c r="J60" s="54">
        <v>90.460593791301406</v>
      </c>
      <c r="K60" s="54"/>
      <c r="L60" s="46"/>
      <c r="M60" s="46"/>
      <c r="N60" s="118"/>
      <c r="O60" s="120"/>
      <c r="P60" s="46"/>
      <c r="Q60" s="46"/>
      <c r="R60" s="46"/>
    </row>
    <row r="61" spans="1:18" s="79" customFormat="1" ht="12.75" x14ac:dyDescent="0.2">
      <c r="A61" s="92"/>
      <c r="B61" s="95"/>
      <c r="C61" s="93"/>
      <c r="D61" s="93" t="s">
        <v>133</v>
      </c>
      <c r="E61" s="94" t="s">
        <v>134</v>
      </c>
      <c r="F61" s="54">
        <v>33298.720000000001</v>
      </c>
      <c r="G61" s="54"/>
      <c r="H61" s="54"/>
      <c r="I61" s="54">
        <v>32561.8</v>
      </c>
      <c r="J61" s="54">
        <v>97.786941960531806</v>
      </c>
      <c r="K61" s="54"/>
      <c r="L61" s="46"/>
      <c r="M61" s="46"/>
      <c r="N61" s="118"/>
      <c r="O61" s="120"/>
      <c r="P61" s="46"/>
      <c r="Q61" s="46"/>
      <c r="R61" s="46"/>
    </row>
    <row r="62" spans="1:18" s="79" customFormat="1" ht="12.75" x14ac:dyDescent="0.2">
      <c r="A62" s="92"/>
      <c r="B62" s="95"/>
      <c r="C62" s="93"/>
      <c r="D62" s="93" t="s">
        <v>135</v>
      </c>
      <c r="E62" s="94" t="s">
        <v>136</v>
      </c>
      <c r="F62" s="54">
        <v>4490.42</v>
      </c>
      <c r="G62" s="54"/>
      <c r="H62" s="54"/>
      <c r="I62" s="54">
        <v>1143.3</v>
      </c>
      <c r="J62" s="54">
        <v>25.460870029974899</v>
      </c>
      <c r="K62" s="54"/>
      <c r="L62" s="46"/>
      <c r="M62" s="46"/>
      <c r="N62" s="118"/>
      <c r="O62" s="120"/>
      <c r="P62" s="46"/>
      <c r="Q62" s="46"/>
      <c r="R62" s="46"/>
    </row>
    <row r="63" spans="1:18" s="79" customFormat="1" ht="12.75" x14ac:dyDescent="0.2">
      <c r="A63" s="92"/>
      <c r="B63" s="95"/>
      <c r="C63" s="93"/>
      <c r="D63" s="93" t="s">
        <v>137</v>
      </c>
      <c r="E63" s="94" t="s">
        <v>138</v>
      </c>
      <c r="F63" s="54">
        <v>41561.35</v>
      </c>
      <c r="G63" s="54"/>
      <c r="H63" s="54"/>
      <c r="I63" s="54">
        <v>33672.11</v>
      </c>
      <c r="J63" s="54">
        <v>81.017844704274495</v>
      </c>
      <c r="K63" s="54"/>
      <c r="L63" s="46"/>
      <c r="M63" s="46"/>
      <c r="N63" s="118"/>
      <c r="O63" s="120"/>
      <c r="P63" s="46"/>
      <c r="Q63" s="46"/>
      <c r="R63" s="46"/>
    </row>
    <row r="64" spans="1:18" s="79" customFormat="1" ht="12.75" x14ac:dyDescent="0.2">
      <c r="A64" s="92"/>
      <c r="B64" s="95"/>
      <c r="C64" s="93"/>
      <c r="D64" s="93" t="s">
        <v>139</v>
      </c>
      <c r="E64" s="94" t="s">
        <v>140</v>
      </c>
      <c r="F64" s="54">
        <v>22258.51</v>
      </c>
      <c r="G64" s="54"/>
      <c r="H64" s="54"/>
      <c r="I64" s="54">
        <v>34763.31</v>
      </c>
      <c r="J64" s="54">
        <v>156.17986109582401</v>
      </c>
      <c r="K64" s="54"/>
      <c r="L64" s="46"/>
      <c r="M64" s="46"/>
      <c r="N64" s="118"/>
      <c r="O64" s="120"/>
      <c r="P64" s="46"/>
      <c r="Q64" s="46"/>
      <c r="R64" s="46"/>
    </row>
    <row r="65" spans="1:18" s="79" customFormat="1" ht="12.75" x14ac:dyDescent="0.2">
      <c r="A65" s="92"/>
      <c r="B65" s="95"/>
      <c r="C65" s="96"/>
      <c r="D65" s="93" t="s">
        <v>141</v>
      </c>
      <c r="E65" s="94" t="s">
        <v>142</v>
      </c>
      <c r="F65" s="54">
        <v>113172.65</v>
      </c>
      <c r="G65" s="54"/>
      <c r="H65" s="54"/>
      <c r="I65" s="54">
        <v>133598.96</v>
      </c>
      <c r="J65" s="54">
        <v>118.0488041943</v>
      </c>
      <c r="K65" s="54"/>
      <c r="L65" s="46"/>
      <c r="M65" s="46"/>
      <c r="N65" s="118"/>
      <c r="O65" s="120"/>
      <c r="P65" s="46"/>
      <c r="Q65" s="46"/>
      <c r="R65" s="46"/>
    </row>
    <row r="66" spans="1:18" s="79" customFormat="1" ht="12.75" x14ac:dyDescent="0.2">
      <c r="A66" s="92"/>
      <c r="B66" s="95"/>
      <c r="C66" s="93" t="s">
        <v>143</v>
      </c>
      <c r="D66" s="93"/>
      <c r="E66" s="94" t="s">
        <v>144</v>
      </c>
      <c r="F66" s="54">
        <v>31155.07</v>
      </c>
      <c r="G66" s="54"/>
      <c r="H66" s="54"/>
      <c r="I66" s="54">
        <v>20288.73</v>
      </c>
      <c r="J66" s="54">
        <v>65.121760278503601</v>
      </c>
      <c r="K66" s="54"/>
      <c r="L66" s="46"/>
      <c r="M66" s="46"/>
      <c r="N66" s="118"/>
      <c r="O66" s="120"/>
      <c r="P66" s="46"/>
      <c r="Q66" s="46"/>
      <c r="R66" s="46"/>
    </row>
    <row r="67" spans="1:18" s="79" customFormat="1" ht="12.75" x14ac:dyDescent="0.2">
      <c r="A67" s="92"/>
      <c r="B67" s="95"/>
      <c r="C67" s="93"/>
      <c r="D67" s="93" t="s">
        <v>145</v>
      </c>
      <c r="E67" s="94" t="s">
        <v>144</v>
      </c>
      <c r="F67" s="54">
        <v>31155.07</v>
      </c>
      <c r="G67" s="54"/>
      <c r="H67" s="54"/>
      <c r="I67" s="54">
        <v>20288.73</v>
      </c>
      <c r="J67" s="54">
        <v>65.121760278503601</v>
      </c>
      <c r="K67" s="54"/>
      <c r="L67" s="46"/>
      <c r="M67" s="46"/>
      <c r="N67" s="118"/>
      <c r="O67" s="120"/>
      <c r="P67" s="46"/>
      <c r="Q67" s="46"/>
      <c r="R67" s="46"/>
    </row>
    <row r="68" spans="1:18" s="79" customFormat="1" ht="12.75" x14ac:dyDescent="0.2">
      <c r="A68" s="92"/>
      <c r="B68" s="95"/>
      <c r="C68" s="93" t="s">
        <v>146</v>
      </c>
      <c r="D68" s="93"/>
      <c r="E68" s="94" t="s">
        <v>147</v>
      </c>
      <c r="F68" s="54">
        <v>43884.58</v>
      </c>
      <c r="G68" s="54"/>
      <c r="H68" s="54"/>
      <c r="I68" s="54">
        <v>54987.65</v>
      </c>
      <c r="J68" s="54">
        <v>125.300618121445</v>
      </c>
      <c r="K68" s="54"/>
      <c r="L68" s="46"/>
      <c r="M68" s="46"/>
      <c r="N68" s="118"/>
      <c r="O68" s="120"/>
      <c r="P68" s="46"/>
      <c r="Q68" s="46"/>
      <c r="R68" s="46"/>
    </row>
    <row r="69" spans="1:18" s="79" customFormat="1" ht="25.5" x14ac:dyDescent="0.2">
      <c r="A69" s="92"/>
      <c r="B69" s="95"/>
      <c r="C69" s="93"/>
      <c r="D69" s="93" t="s">
        <v>148</v>
      </c>
      <c r="E69" s="94" t="s">
        <v>149</v>
      </c>
      <c r="F69" s="54">
        <v>28086.7</v>
      </c>
      <c r="G69" s="54"/>
      <c r="H69" s="54"/>
      <c r="I69" s="54">
        <v>35405.760000000002</v>
      </c>
      <c r="J69" s="54">
        <v>126.058810753844</v>
      </c>
      <c r="K69" s="54"/>
      <c r="L69" s="46"/>
      <c r="M69" s="46"/>
      <c r="N69" s="118"/>
      <c r="O69" s="120"/>
      <c r="P69" s="46"/>
      <c r="Q69" s="46"/>
      <c r="R69" s="46"/>
    </row>
    <row r="70" spans="1:18" s="79" customFormat="1" ht="12.75" x14ac:dyDescent="0.2">
      <c r="A70" s="92"/>
      <c r="B70" s="95"/>
      <c r="C70" s="93"/>
      <c r="D70" s="93" t="s">
        <v>150</v>
      </c>
      <c r="E70" s="94" t="s">
        <v>151</v>
      </c>
      <c r="F70" s="54">
        <v>2173.42</v>
      </c>
      <c r="G70" s="54"/>
      <c r="H70" s="54"/>
      <c r="I70" s="54">
        <v>2600.17</v>
      </c>
      <c r="J70" s="54">
        <v>119.634953207387</v>
      </c>
      <c r="K70" s="54"/>
      <c r="L70" s="46"/>
      <c r="M70" s="46"/>
      <c r="N70" s="118"/>
      <c r="O70" s="120"/>
      <c r="P70" s="46"/>
      <c r="Q70" s="46"/>
      <c r="R70" s="46"/>
    </row>
    <row r="71" spans="1:18" s="79" customFormat="1" ht="12.75" x14ac:dyDescent="0.2">
      <c r="A71" s="92"/>
      <c r="B71" s="95"/>
      <c r="C71" s="93"/>
      <c r="D71" s="93" t="s">
        <v>152</v>
      </c>
      <c r="E71" s="94" t="s">
        <v>153</v>
      </c>
      <c r="F71" s="54">
        <v>11694.56</v>
      </c>
      <c r="G71" s="54"/>
      <c r="H71" s="54"/>
      <c r="I71" s="54">
        <v>13128.21</v>
      </c>
      <c r="J71" s="54">
        <v>112.259118769753</v>
      </c>
      <c r="K71" s="54"/>
      <c r="L71" s="46"/>
      <c r="M71" s="46"/>
      <c r="N71" s="118"/>
      <c r="O71" s="120"/>
      <c r="P71" s="46"/>
      <c r="Q71" s="46"/>
      <c r="R71" s="46"/>
    </row>
    <row r="72" spans="1:18" s="79" customFormat="1" ht="12.75" x14ac:dyDescent="0.2">
      <c r="A72" s="92"/>
      <c r="B72" s="95"/>
      <c r="C72" s="93"/>
      <c r="D72" s="93" t="s">
        <v>154</v>
      </c>
      <c r="E72" s="94" t="s">
        <v>155</v>
      </c>
      <c r="F72" s="54">
        <v>1100</v>
      </c>
      <c r="G72" s="54"/>
      <c r="H72" s="54"/>
      <c r="I72" s="54">
        <v>3088.51</v>
      </c>
      <c r="J72" s="54">
        <v>280.773636363636</v>
      </c>
      <c r="K72" s="54"/>
      <c r="L72" s="46"/>
      <c r="M72" s="46"/>
      <c r="N72" s="118"/>
      <c r="O72" s="120"/>
      <c r="P72" s="46"/>
      <c r="Q72" s="46"/>
      <c r="R72" s="46"/>
    </row>
    <row r="73" spans="1:18" s="79" customFormat="1" ht="12.75" x14ac:dyDescent="0.2">
      <c r="A73" s="92"/>
      <c r="B73" s="95"/>
      <c r="C73" s="93"/>
      <c r="D73" s="93" t="s">
        <v>156</v>
      </c>
      <c r="E73" s="94" t="s">
        <v>157</v>
      </c>
      <c r="F73" s="54">
        <v>411.45</v>
      </c>
      <c r="G73" s="54"/>
      <c r="H73" s="54"/>
      <c r="I73" s="54"/>
      <c r="J73" s="54"/>
      <c r="K73" s="54"/>
      <c r="L73" s="46"/>
      <c r="M73" s="46"/>
      <c r="N73" s="118"/>
      <c r="O73" s="120"/>
      <c r="P73" s="46"/>
      <c r="Q73" s="46"/>
      <c r="R73" s="46"/>
    </row>
    <row r="74" spans="1:18" s="79" customFormat="1" ht="12.75" x14ac:dyDescent="0.2">
      <c r="A74" s="92"/>
      <c r="B74" s="95"/>
      <c r="C74" s="93"/>
      <c r="D74" s="93"/>
      <c r="E74" s="94"/>
      <c r="F74" s="54"/>
      <c r="G74" s="54"/>
      <c r="H74" s="54"/>
      <c r="I74" s="54">
        <v>625</v>
      </c>
      <c r="J74" s="54"/>
      <c r="K74" s="54"/>
      <c r="L74" s="46"/>
      <c r="M74" s="46"/>
      <c r="N74" s="118"/>
      <c r="O74" s="120"/>
      <c r="P74" s="46"/>
      <c r="Q74" s="46"/>
      <c r="R74" s="46"/>
    </row>
    <row r="75" spans="1:18" s="79" customFormat="1" ht="12.75" x14ac:dyDescent="0.2">
      <c r="A75" s="92"/>
      <c r="B75" s="95"/>
      <c r="C75" s="93"/>
      <c r="D75" s="93" t="s">
        <v>158</v>
      </c>
      <c r="E75" s="94" t="s">
        <v>147</v>
      </c>
      <c r="F75" s="54">
        <v>418.45</v>
      </c>
      <c r="G75" s="54"/>
      <c r="H75" s="54"/>
      <c r="I75" s="54">
        <v>140</v>
      </c>
      <c r="J75" s="54">
        <v>33.456804875134402</v>
      </c>
      <c r="K75" s="54"/>
      <c r="L75" s="46"/>
      <c r="M75" s="46"/>
      <c r="N75" s="118"/>
      <c r="O75" s="120"/>
      <c r="P75" s="46"/>
      <c r="Q75" s="46"/>
      <c r="R75" s="46"/>
    </row>
    <row r="76" spans="1:18" s="79" customFormat="1" ht="12.75" x14ac:dyDescent="0.2">
      <c r="A76" s="92"/>
      <c r="B76" s="93" t="s">
        <v>159</v>
      </c>
      <c r="C76" s="93"/>
      <c r="D76" s="93"/>
      <c r="E76" s="94" t="s">
        <v>160</v>
      </c>
      <c r="F76" s="54">
        <v>19.48</v>
      </c>
      <c r="G76" s="54">
        <v>550</v>
      </c>
      <c r="H76" s="54">
        <v>550</v>
      </c>
      <c r="I76" s="54">
        <v>102.03</v>
      </c>
      <c r="J76" s="54">
        <v>523.76796714579098</v>
      </c>
      <c r="K76" s="54">
        <v>18.550909090909101</v>
      </c>
      <c r="L76" s="46"/>
      <c r="M76" s="46"/>
      <c r="N76" s="118"/>
      <c r="O76" s="120"/>
      <c r="P76" s="46"/>
      <c r="Q76" s="46"/>
      <c r="R76" s="46"/>
    </row>
    <row r="77" spans="1:18" s="79" customFormat="1" ht="12.75" x14ac:dyDescent="0.2">
      <c r="A77" s="92"/>
      <c r="B77" s="93"/>
      <c r="C77" s="93" t="s">
        <v>161</v>
      </c>
      <c r="D77" s="93"/>
      <c r="E77" s="94" t="s">
        <v>162</v>
      </c>
      <c r="F77" s="54">
        <v>19.48</v>
      </c>
      <c r="G77" s="54"/>
      <c r="H77" s="54"/>
      <c r="I77" s="54">
        <v>102.03</v>
      </c>
      <c r="J77" s="54">
        <v>523.76796714579098</v>
      </c>
      <c r="K77" s="54"/>
      <c r="L77" s="46"/>
      <c r="M77" s="46"/>
      <c r="N77" s="118"/>
      <c r="O77" s="120"/>
      <c r="P77" s="46"/>
      <c r="Q77" s="46"/>
      <c r="R77" s="46"/>
    </row>
    <row r="78" spans="1:18" s="79" customFormat="1" ht="12.75" x14ac:dyDescent="0.2">
      <c r="A78" s="92"/>
      <c r="B78" s="93"/>
      <c r="C78" s="93"/>
      <c r="D78" s="93" t="s">
        <v>163</v>
      </c>
      <c r="E78" s="94" t="s">
        <v>164</v>
      </c>
      <c r="F78" s="54">
        <v>10.96</v>
      </c>
      <c r="G78" s="54"/>
      <c r="H78" s="54"/>
      <c r="I78" s="54"/>
      <c r="J78" s="54"/>
      <c r="K78" s="54"/>
      <c r="L78" s="46"/>
      <c r="M78" s="46"/>
      <c r="N78" s="118"/>
      <c r="O78" s="120"/>
      <c r="P78" s="46"/>
      <c r="Q78" s="46"/>
      <c r="R78" s="46"/>
    </row>
    <row r="79" spans="1:18" s="79" customFormat="1" ht="12.75" x14ac:dyDescent="0.2">
      <c r="A79" s="92"/>
      <c r="B79" s="93"/>
      <c r="C79" s="93"/>
      <c r="D79" s="93" t="s">
        <v>165</v>
      </c>
      <c r="E79" s="94" t="s">
        <v>166</v>
      </c>
      <c r="F79" s="54">
        <v>8.52</v>
      </c>
      <c r="G79" s="54"/>
      <c r="H79" s="54"/>
      <c r="I79" s="54">
        <v>102.03</v>
      </c>
      <c r="J79" s="54">
        <v>1197.5352112676101</v>
      </c>
      <c r="K79" s="54"/>
      <c r="L79" s="46"/>
      <c r="M79" s="46"/>
      <c r="N79" s="118"/>
      <c r="O79" s="120"/>
      <c r="P79" s="46"/>
      <c r="Q79" s="46"/>
      <c r="R79" s="46"/>
    </row>
    <row r="80" spans="1:18" s="79" customFormat="1" ht="25.5" x14ac:dyDescent="0.2">
      <c r="A80" s="92"/>
      <c r="B80" s="93" t="s">
        <v>167</v>
      </c>
      <c r="C80" s="93"/>
      <c r="D80" s="93"/>
      <c r="E80" s="94" t="s">
        <v>168</v>
      </c>
      <c r="F80" s="54">
        <v>17137330.379999999</v>
      </c>
      <c r="G80" s="54">
        <v>37314019</v>
      </c>
      <c r="H80" s="54">
        <v>37314019</v>
      </c>
      <c r="I80" s="54">
        <v>17139982.699999999</v>
      </c>
      <c r="J80" s="54">
        <v>100.01547685632001</v>
      </c>
      <c r="K80" s="54">
        <v>45.934432042820099</v>
      </c>
      <c r="L80" s="46"/>
      <c r="M80" s="46"/>
      <c r="N80" s="118"/>
      <c r="O80" s="120"/>
      <c r="P80" s="46"/>
      <c r="Q80" s="46"/>
      <c r="R80" s="46"/>
    </row>
    <row r="81" spans="1:18" s="79" customFormat="1" ht="12.75" x14ac:dyDescent="0.2">
      <c r="A81" s="92"/>
      <c r="B81" s="93"/>
      <c r="C81" s="93" t="s">
        <v>169</v>
      </c>
      <c r="D81" s="93"/>
      <c r="E81" s="94" t="s">
        <v>170</v>
      </c>
      <c r="F81" s="54">
        <v>17134432.129999999</v>
      </c>
      <c r="G81" s="54"/>
      <c r="H81" s="54"/>
      <c r="I81" s="54"/>
      <c r="J81" s="54"/>
      <c r="K81" s="55"/>
      <c r="L81" s="46"/>
      <c r="M81" s="46"/>
      <c r="N81" s="118"/>
      <c r="O81" s="120"/>
      <c r="P81" s="46"/>
      <c r="Q81" s="46"/>
      <c r="R81" s="46"/>
    </row>
    <row r="82" spans="1:18" s="79" customFormat="1" ht="12.75" x14ac:dyDescent="0.2">
      <c r="A82" s="92"/>
      <c r="B82" s="93"/>
      <c r="C82" s="93"/>
      <c r="D82" s="93" t="s">
        <v>171</v>
      </c>
      <c r="E82" s="94" t="s">
        <v>172</v>
      </c>
      <c r="F82" s="54">
        <v>17134432.129999999</v>
      </c>
      <c r="G82" s="54"/>
      <c r="H82" s="54"/>
      <c r="I82" s="54"/>
      <c r="J82" s="54"/>
      <c r="K82" s="55"/>
      <c r="L82" s="46"/>
      <c r="M82" s="46"/>
      <c r="N82" s="118"/>
      <c r="O82" s="120"/>
      <c r="P82" s="46"/>
      <c r="Q82" s="46"/>
      <c r="R82" s="46"/>
    </row>
    <row r="83" spans="1:18" s="79" customFormat="1" ht="25.5" x14ac:dyDescent="0.2">
      <c r="A83" s="92"/>
      <c r="B83" s="93"/>
      <c r="C83" s="93" t="s">
        <v>278</v>
      </c>
      <c r="D83" s="93"/>
      <c r="E83" s="94" t="s">
        <v>279</v>
      </c>
      <c r="F83" s="54"/>
      <c r="G83" s="54"/>
      <c r="H83" s="54"/>
      <c r="I83" s="54">
        <v>17139982.699999999</v>
      </c>
      <c r="J83" s="54"/>
      <c r="K83" s="55"/>
      <c r="L83" s="46"/>
      <c r="M83" s="46"/>
      <c r="N83" s="118"/>
      <c r="O83" s="120"/>
      <c r="P83" s="46"/>
      <c r="Q83" s="46"/>
      <c r="R83" s="46"/>
    </row>
    <row r="84" spans="1:18" s="79" customFormat="1" ht="25.5" x14ac:dyDescent="0.2">
      <c r="A84" s="92"/>
      <c r="B84" s="93"/>
      <c r="C84" s="93"/>
      <c r="D84" s="93" t="s">
        <v>275</v>
      </c>
      <c r="E84" s="94" t="s">
        <v>276</v>
      </c>
      <c r="F84" s="54"/>
      <c r="G84" s="54"/>
      <c r="H84" s="54"/>
      <c r="I84" s="54">
        <v>17139982.699999999</v>
      </c>
      <c r="J84" s="54"/>
      <c r="K84" s="55"/>
      <c r="L84" s="46"/>
      <c r="M84" s="46"/>
      <c r="N84" s="118"/>
      <c r="O84" s="120"/>
      <c r="P84" s="46"/>
      <c r="Q84" s="46"/>
      <c r="R84" s="46"/>
    </row>
    <row r="85" spans="1:18" s="79" customFormat="1" ht="12.75" x14ac:dyDescent="0.2">
      <c r="A85" s="92"/>
      <c r="B85" s="93"/>
      <c r="C85" s="93" t="s">
        <v>173</v>
      </c>
      <c r="D85" s="93"/>
      <c r="E85" s="94" t="s">
        <v>174</v>
      </c>
      <c r="F85" s="54">
        <v>2898.25</v>
      </c>
      <c r="G85" s="54"/>
      <c r="H85" s="54"/>
      <c r="I85" s="54"/>
      <c r="J85" s="54"/>
      <c r="K85" s="55"/>
      <c r="L85" s="46"/>
      <c r="M85" s="46"/>
      <c r="N85" s="118"/>
      <c r="O85" s="120"/>
      <c r="P85" s="46"/>
      <c r="Q85" s="46"/>
      <c r="R85" s="46"/>
    </row>
    <row r="86" spans="1:18" s="79" customFormat="1" ht="25.5" x14ac:dyDescent="0.2">
      <c r="A86" s="92"/>
      <c r="B86" s="93"/>
      <c r="C86" s="93"/>
      <c r="D86" s="93" t="s">
        <v>175</v>
      </c>
      <c r="E86" s="94" t="s">
        <v>176</v>
      </c>
      <c r="F86" s="54">
        <v>2898.25</v>
      </c>
      <c r="G86" s="54"/>
      <c r="H86" s="54"/>
      <c r="I86" s="54"/>
      <c r="J86" s="54"/>
      <c r="K86" s="55"/>
      <c r="L86" s="46"/>
      <c r="M86" s="46"/>
      <c r="N86" s="118"/>
      <c r="O86" s="120"/>
      <c r="P86" s="46"/>
      <c r="Q86" s="46"/>
      <c r="R86" s="46"/>
    </row>
    <row r="87" spans="1:18" s="79" customFormat="1" ht="25.5" x14ac:dyDescent="0.2">
      <c r="A87" s="92"/>
      <c r="B87" s="93" t="s">
        <v>177</v>
      </c>
      <c r="C87" s="93"/>
      <c r="D87" s="93"/>
      <c r="E87" s="94" t="s">
        <v>178</v>
      </c>
      <c r="F87" s="54">
        <v>984.92</v>
      </c>
      <c r="G87" s="54">
        <v>5150</v>
      </c>
      <c r="H87" s="54">
        <v>5150</v>
      </c>
      <c r="I87" s="54">
        <v>2500</v>
      </c>
      <c r="J87" s="54">
        <v>253.82772204849101</v>
      </c>
      <c r="K87" s="54">
        <v>48.543689320388403</v>
      </c>
      <c r="L87" s="46"/>
      <c r="M87" s="46"/>
      <c r="N87" s="118"/>
      <c r="O87" s="120"/>
      <c r="P87" s="46"/>
      <c r="Q87" s="46"/>
      <c r="R87" s="46"/>
    </row>
    <row r="88" spans="1:18" s="79" customFormat="1" ht="25.5" x14ac:dyDescent="0.2">
      <c r="A88" s="92"/>
      <c r="B88" s="93"/>
      <c r="C88" s="93" t="s">
        <v>179</v>
      </c>
      <c r="D88" s="93"/>
      <c r="E88" s="94" t="s">
        <v>180</v>
      </c>
      <c r="F88" s="54">
        <v>984.92</v>
      </c>
      <c r="G88" s="54"/>
      <c r="H88" s="54"/>
      <c r="I88" s="54">
        <v>2500</v>
      </c>
      <c r="J88" s="54">
        <v>253.82772204849101</v>
      </c>
      <c r="K88" s="55"/>
      <c r="L88" s="46"/>
      <c r="M88" s="46"/>
      <c r="N88" s="118"/>
      <c r="O88" s="120"/>
      <c r="P88" s="46"/>
      <c r="Q88" s="46"/>
      <c r="R88" s="46"/>
    </row>
    <row r="89" spans="1:18" s="79" customFormat="1" ht="12.75" x14ac:dyDescent="0.2">
      <c r="A89" s="93"/>
      <c r="B89" s="93"/>
      <c r="C89" s="93"/>
      <c r="D89" s="93" t="s">
        <v>181</v>
      </c>
      <c r="E89" s="94" t="s">
        <v>182</v>
      </c>
      <c r="F89" s="54">
        <v>984.92</v>
      </c>
      <c r="G89" s="54"/>
      <c r="H89" s="54"/>
      <c r="I89" s="54">
        <v>2500</v>
      </c>
      <c r="J89" s="54">
        <v>253.82772204849101</v>
      </c>
      <c r="K89" s="55"/>
      <c r="L89" s="46"/>
      <c r="M89" s="46"/>
      <c r="N89" s="118"/>
      <c r="O89" s="120"/>
      <c r="P89" s="46"/>
      <c r="Q89" s="46"/>
      <c r="R89" s="46"/>
    </row>
    <row r="90" spans="1:18" s="79" customFormat="1" ht="12.75" x14ac:dyDescent="0.2">
      <c r="A90" s="93"/>
      <c r="B90" s="93" t="s">
        <v>183</v>
      </c>
      <c r="C90" s="93"/>
      <c r="D90" s="93"/>
      <c r="E90" s="94" t="s">
        <v>184</v>
      </c>
      <c r="F90" s="54">
        <v>917611.77</v>
      </c>
      <c r="G90" s="54">
        <v>11940150</v>
      </c>
      <c r="H90" s="54">
        <v>11940150</v>
      </c>
      <c r="I90" s="54">
        <v>796550.01</v>
      </c>
      <c r="J90" s="54">
        <v>86.806864955535602</v>
      </c>
      <c r="K90" s="54">
        <v>6.6711893066670003</v>
      </c>
      <c r="L90" s="46"/>
      <c r="M90" s="149"/>
      <c r="N90" s="118"/>
      <c r="O90" s="120"/>
      <c r="P90" s="46"/>
      <c r="Q90" s="46"/>
      <c r="R90" s="46"/>
    </row>
    <row r="91" spans="1:18" s="79" customFormat="1" ht="12.75" x14ac:dyDescent="0.2">
      <c r="A91" s="93"/>
      <c r="B91" s="93"/>
      <c r="C91" s="93" t="s">
        <v>185</v>
      </c>
      <c r="D91" s="93"/>
      <c r="E91" s="94" t="s">
        <v>186</v>
      </c>
      <c r="F91" s="54">
        <v>887509.42</v>
      </c>
      <c r="G91" s="54"/>
      <c r="H91" s="54"/>
      <c r="I91" s="54">
        <v>796550.01</v>
      </c>
      <c r="J91" s="54">
        <v>89.751161176407606</v>
      </c>
      <c r="K91" s="55"/>
      <c r="L91" s="46"/>
      <c r="M91" s="46"/>
      <c r="N91" s="118"/>
      <c r="O91" s="120"/>
      <c r="P91" s="46"/>
      <c r="Q91" s="46"/>
      <c r="R91" s="46"/>
    </row>
    <row r="92" spans="1:18" s="79" customFormat="1" ht="12.75" x14ac:dyDescent="0.2">
      <c r="A92" s="93"/>
      <c r="B92" s="93"/>
      <c r="C92" s="93"/>
      <c r="D92" s="93" t="s">
        <v>187</v>
      </c>
      <c r="E92" s="94" t="s">
        <v>188</v>
      </c>
      <c r="F92" s="54">
        <v>887509.42</v>
      </c>
      <c r="G92" s="54"/>
      <c r="H92" s="54"/>
      <c r="I92" s="54">
        <v>796550.01</v>
      </c>
      <c r="J92" s="54">
        <v>89.751161176407606</v>
      </c>
      <c r="K92" s="55"/>
      <c r="L92" s="46"/>
      <c r="M92" s="46"/>
      <c r="N92" s="118"/>
      <c r="O92" s="120"/>
      <c r="P92" s="46"/>
      <c r="Q92" s="46"/>
      <c r="R92" s="46"/>
    </row>
    <row r="93" spans="1:18" s="79" customFormat="1" ht="12.75" x14ac:dyDescent="0.2">
      <c r="A93" s="93"/>
      <c r="B93" s="93"/>
      <c r="C93" s="93" t="s">
        <v>189</v>
      </c>
      <c r="D93" s="93"/>
      <c r="E93" s="94" t="s">
        <v>190</v>
      </c>
      <c r="F93" s="54">
        <v>30102.35</v>
      </c>
      <c r="G93" s="54"/>
      <c r="H93" s="54"/>
      <c r="I93" s="54"/>
      <c r="J93" s="54"/>
      <c r="K93" s="55"/>
      <c r="L93" s="46"/>
      <c r="M93" s="46"/>
      <c r="N93" s="118"/>
      <c r="O93" s="120"/>
      <c r="P93" s="46"/>
      <c r="Q93" s="46"/>
      <c r="R93" s="46"/>
    </row>
    <row r="94" spans="1:18" s="79" customFormat="1" ht="12.75" x14ac:dyDescent="0.2">
      <c r="A94" s="93"/>
      <c r="B94" s="93"/>
      <c r="C94" s="93"/>
      <c r="D94" s="93" t="s">
        <v>191</v>
      </c>
      <c r="E94" s="94" t="s">
        <v>192</v>
      </c>
      <c r="F94" s="54">
        <v>30102.35</v>
      </c>
      <c r="G94" s="54"/>
      <c r="H94" s="54"/>
      <c r="I94" s="54"/>
      <c r="J94" s="54"/>
      <c r="K94" s="55"/>
      <c r="L94" s="46"/>
      <c r="M94" s="46"/>
      <c r="N94" s="118"/>
      <c r="O94" s="120"/>
      <c r="P94" s="46"/>
      <c r="Q94" s="46"/>
      <c r="R94" s="46"/>
    </row>
    <row r="95" spans="1:18" s="79" customFormat="1" ht="12.75" x14ac:dyDescent="0.2">
      <c r="A95" s="93" t="s">
        <v>193</v>
      </c>
      <c r="B95" s="93"/>
      <c r="C95" s="93"/>
      <c r="D95" s="93"/>
      <c r="E95" s="91" t="s">
        <v>6</v>
      </c>
      <c r="F95" s="52">
        <v>750080.06</v>
      </c>
      <c r="G95" s="52">
        <v>797750</v>
      </c>
      <c r="H95" s="52">
        <v>797750</v>
      </c>
      <c r="I95" s="52">
        <v>25888.05</v>
      </c>
      <c r="J95" s="52">
        <v>3.45137157758866</v>
      </c>
      <c r="K95" s="52">
        <v>3.2451331870886899</v>
      </c>
      <c r="L95" s="43"/>
      <c r="M95" s="43"/>
      <c r="N95" s="118"/>
      <c r="O95" s="120"/>
      <c r="P95" s="43"/>
      <c r="Q95" s="43"/>
      <c r="R95" s="43"/>
    </row>
    <row r="96" spans="1:18" s="79" customFormat="1" ht="25.5" x14ac:dyDescent="0.2">
      <c r="A96" s="93"/>
      <c r="B96" s="93" t="s">
        <v>194</v>
      </c>
      <c r="C96" s="93"/>
      <c r="D96" s="93"/>
      <c r="E96" s="94" t="s">
        <v>7</v>
      </c>
      <c r="F96" s="54"/>
      <c r="G96" s="54">
        <v>20800</v>
      </c>
      <c r="H96" s="54">
        <v>20800</v>
      </c>
      <c r="I96" s="54"/>
      <c r="J96" s="55"/>
      <c r="K96" s="55"/>
      <c r="L96" s="46"/>
      <c r="M96" s="46"/>
      <c r="N96" s="118"/>
      <c r="O96" s="120"/>
      <c r="P96" s="46"/>
      <c r="Q96" s="46"/>
      <c r="R96" s="46"/>
    </row>
    <row r="97" spans="1:18" s="79" customFormat="1" ht="12.75" x14ac:dyDescent="0.2">
      <c r="A97" s="93" t="s">
        <v>195</v>
      </c>
      <c r="B97" s="93"/>
      <c r="C97" s="93"/>
      <c r="D97" s="93"/>
      <c r="E97" s="94" t="s">
        <v>196</v>
      </c>
      <c r="F97" s="54">
        <v>750080.06</v>
      </c>
      <c r="G97" s="54">
        <v>707100</v>
      </c>
      <c r="H97" s="54">
        <v>707100</v>
      </c>
      <c r="I97" s="54">
        <v>8203.15</v>
      </c>
      <c r="J97" s="54">
        <v>1.09363659127267</v>
      </c>
      <c r="K97" s="54">
        <v>1.16011172394287</v>
      </c>
      <c r="L97" s="46"/>
      <c r="M97" s="46"/>
      <c r="N97" s="118"/>
      <c r="O97" s="120"/>
      <c r="P97" s="46"/>
      <c r="Q97" s="46"/>
      <c r="R97" s="46"/>
    </row>
    <row r="98" spans="1:18" s="79" customFormat="1" ht="12.75" x14ac:dyDescent="0.2">
      <c r="A98" s="92"/>
      <c r="B98" s="93"/>
      <c r="C98" s="93" t="s">
        <v>197</v>
      </c>
      <c r="D98" s="92"/>
      <c r="E98" s="94" t="s">
        <v>198</v>
      </c>
      <c r="F98" s="54">
        <v>749750.06</v>
      </c>
      <c r="G98" s="54"/>
      <c r="H98" s="54"/>
      <c r="I98" s="54">
        <v>8203.15</v>
      </c>
      <c r="J98" s="54">
        <v>1.0941179517878299</v>
      </c>
      <c r="K98" s="55"/>
      <c r="L98" s="46"/>
      <c r="M98" s="46"/>
      <c r="N98" s="118"/>
      <c r="O98" s="120"/>
      <c r="P98" s="46"/>
      <c r="Q98" s="46"/>
      <c r="R98" s="46"/>
    </row>
    <row r="99" spans="1:18" s="79" customFormat="1" ht="12.75" x14ac:dyDescent="0.2">
      <c r="A99" s="92"/>
      <c r="B99" s="93"/>
      <c r="C99" s="93"/>
      <c r="D99" s="93" t="s">
        <v>199</v>
      </c>
      <c r="E99" s="94" t="s">
        <v>200</v>
      </c>
      <c r="F99" s="54">
        <v>28081.74</v>
      </c>
      <c r="G99" s="54"/>
      <c r="H99" s="54"/>
      <c r="I99" s="54">
        <v>1185.25</v>
      </c>
      <c r="J99" s="55">
        <v>4.22071424349061</v>
      </c>
      <c r="K99" s="55"/>
      <c r="L99" s="46"/>
      <c r="M99" s="46"/>
      <c r="N99" s="118"/>
      <c r="O99" s="120"/>
      <c r="P99" s="46"/>
      <c r="Q99" s="46"/>
      <c r="R99" s="46"/>
    </row>
    <row r="100" spans="1:18" s="79" customFormat="1" ht="12.75" x14ac:dyDescent="0.2">
      <c r="A100" s="92"/>
      <c r="B100" s="93"/>
      <c r="C100" s="93"/>
      <c r="D100" s="93" t="s">
        <v>201</v>
      </c>
      <c r="E100" s="94" t="s">
        <v>202</v>
      </c>
      <c r="F100" s="54">
        <v>691496.88</v>
      </c>
      <c r="G100" s="54"/>
      <c r="H100" s="54"/>
      <c r="I100" s="54"/>
      <c r="J100" s="54"/>
      <c r="K100" s="55"/>
      <c r="L100" s="46"/>
      <c r="M100" s="46"/>
      <c r="N100" s="118"/>
      <c r="O100" s="120"/>
      <c r="P100" s="46"/>
      <c r="Q100" s="46"/>
      <c r="R100" s="46"/>
    </row>
    <row r="101" spans="1:18" s="79" customFormat="1" ht="12.75" x14ac:dyDescent="0.2">
      <c r="A101" s="92"/>
      <c r="B101" s="93"/>
      <c r="C101" s="93"/>
      <c r="D101" s="93" t="s">
        <v>203</v>
      </c>
      <c r="E101" s="94" t="s">
        <v>204</v>
      </c>
      <c r="F101" s="54">
        <v>28095.47</v>
      </c>
      <c r="G101" s="54"/>
      <c r="H101" s="54"/>
      <c r="I101" s="54">
        <v>3439.96</v>
      </c>
      <c r="J101" s="54">
        <v>12.2438243602972</v>
      </c>
      <c r="K101" s="55"/>
      <c r="L101" s="46"/>
      <c r="M101" s="46"/>
      <c r="N101" s="118"/>
      <c r="O101" s="120"/>
      <c r="P101" s="46"/>
      <c r="Q101" s="46"/>
      <c r="R101" s="46"/>
    </row>
    <row r="102" spans="1:18" s="79" customFormat="1" ht="12.75" x14ac:dyDescent="0.2">
      <c r="A102" s="92"/>
      <c r="B102" s="93"/>
      <c r="C102" s="93"/>
      <c r="D102" s="93" t="s">
        <v>205</v>
      </c>
      <c r="E102" s="94" t="s">
        <v>206</v>
      </c>
      <c r="F102" s="54">
        <v>2075.9699999999998</v>
      </c>
      <c r="G102" s="54"/>
      <c r="H102" s="54"/>
      <c r="I102" s="54">
        <v>3577.94</v>
      </c>
      <c r="J102" s="54">
        <v>172.35027481129299</v>
      </c>
      <c r="K102" s="55"/>
      <c r="L102" s="46"/>
      <c r="M102" s="46"/>
      <c r="N102" s="118"/>
      <c r="O102" s="120"/>
      <c r="P102" s="46"/>
      <c r="Q102" s="46"/>
      <c r="R102" s="46"/>
    </row>
    <row r="103" spans="1:18" s="79" customFormat="1" ht="25.5" x14ac:dyDescent="0.2">
      <c r="A103" s="92"/>
      <c r="B103" s="93"/>
      <c r="C103" s="93" t="s">
        <v>207</v>
      </c>
      <c r="D103" s="96"/>
      <c r="E103" s="94" t="s">
        <v>208</v>
      </c>
      <c r="F103" s="54">
        <v>330</v>
      </c>
      <c r="G103" s="54"/>
      <c r="H103" s="54"/>
      <c r="I103" s="54"/>
      <c r="J103" s="55"/>
      <c r="K103" s="55"/>
      <c r="L103" s="46"/>
      <c r="M103" s="46"/>
      <c r="N103" s="118"/>
      <c r="O103" s="120"/>
      <c r="P103" s="46"/>
      <c r="Q103" s="46"/>
      <c r="R103" s="46"/>
    </row>
    <row r="104" spans="1:18" s="79" customFormat="1" ht="12.75" x14ac:dyDescent="0.2">
      <c r="A104" s="92"/>
      <c r="B104" s="93"/>
      <c r="C104" s="93"/>
      <c r="D104" s="93" t="s">
        <v>209</v>
      </c>
      <c r="E104" s="94" t="s">
        <v>210</v>
      </c>
      <c r="F104" s="54">
        <v>330</v>
      </c>
      <c r="G104" s="54"/>
      <c r="H104" s="54"/>
      <c r="I104" s="54"/>
      <c r="J104" s="55"/>
      <c r="K104" s="55"/>
      <c r="L104" s="46"/>
      <c r="M104" s="46"/>
      <c r="N104" s="118"/>
      <c r="O104" s="120"/>
      <c r="P104" s="46"/>
      <c r="Q104" s="46"/>
      <c r="R104" s="46"/>
    </row>
    <row r="105" spans="1:18" s="78" customFormat="1" ht="12.75" x14ac:dyDescent="0.2">
      <c r="A105" s="93">
        <v>45</v>
      </c>
      <c r="B105" s="134"/>
      <c r="C105" s="135"/>
      <c r="D105" s="135"/>
      <c r="E105" s="135" t="s">
        <v>272</v>
      </c>
      <c r="F105" s="135"/>
      <c r="G105" s="135">
        <v>69850</v>
      </c>
      <c r="H105" s="54">
        <v>69850</v>
      </c>
      <c r="I105" s="54">
        <v>17684.900000000001</v>
      </c>
      <c r="J105" s="135"/>
      <c r="K105" s="54">
        <v>25.3183965640659</v>
      </c>
      <c r="N105" s="119"/>
    </row>
    <row r="106" spans="1:18" s="78" customFormat="1" ht="12.75" x14ac:dyDescent="0.2">
      <c r="A106" s="66"/>
      <c r="B106" s="67"/>
      <c r="C106" s="93">
        <v>451</v>
      </c>
      <c r="D106" s="135"/>
      <c r="E106" s="135" t="s">
        <v>273</v>
      </c>
      <c r="F106" s="135"/>
      <c r="G106" s="135"/>
      <c r="H106" s="54"/>
      <c r="I106" s="54">
        <v>17684.900000000001</v>
      </c>
      <c r="J106" s="135"/>
      <c r="K106" s="135"/>
      <c r="N106" s="119"/>
    </row>
    <row r="107" spans="1:18" s="78" customFormat="1" ht="15" customHeight="1" x14ac:dyDescent="0.2">
      <c r="A107" s="136"/>
      <c r="B107" s="137"/>
      <c r="C107" s="138"/>
      <c r="D107" s="93">
        <v>4511</v>
      </c>
      <c r="E107" s="139" t="s">
        <v>273</v>
      </c>
      <c r="F107" s="138"/>
      <c r="G107" s="138"/>
      <c r="H107" s="54"/>
      <c r="I107" s="54">
        <v>17684.900000000001</v>
      </c>
      <c r="J107" s="138"/>
      <c r="K107" s="138"/>
      <c r="N107" s="119"/>
    </row>
    <row r="108" spans="1:18" s="78" customFormat="1" ht="12.75" x14ac:dyDescent="0.2">
      <c r="A108" s="80"/>
      <c r="B108" s="80"/>
      <c r="C108" s="80"/>
      <c r="D108" s="80"/>
      <c r="E108" s="80"/>
      <c r="F108" s="80"/>
      <c r="G108" s="80"/>
      <c r="H108" s="80"/>
      <c r="I108" s="80"/>
      <c r="J108" s="80"/>
      <c r="K108" s="80"/>
      <c r="N108" s="119"/>
    </row>
    <row r="109" spans="1:18" ht="4.5" customHeight="1" x14ac:dyDescent="0.25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</row>
  </sheetData>
  <mergeCells count="10">
    <mergeCell ref="A10:E10"/>
    <mergeCell ref="A28:E28"/>
    <mergeCell ref="A34:D34"/>
    <mergeCell ref="A2:K2"/>
    <mergeCell ref="A4:K4"/>
    <mergeCell ref="A6:K6"/>
    <mergeCell ref="A27:E27"/>
    <mergeCell ref="A9:E9"/>
    <mergeCell ref="A26:E26"/>
    <mergeCell ref="A8:E8"/>
  </mergeCells>
  <printOptions horizontalCentered="1"/>
  <pageMargins left="0" right="0" top="0.39370078740157483" bottom="0.39370078740157483" header="0" footer="0"/>
  <pageSetup paperSize="9" scale="76" fitToHeight="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J33"/>
  <sheetViews>
    <sheetView workbookViewId="0">
      <selection activeCell="E40" sqref="E40"/>
    </sheetView>
  </sheetViews>
  <sheetFormatPr defaultRowHeight="15" x14ac:dyDescent="0.25"/>
  <cols>
    <col min="1" max="1" width="37.7109375" customWidth="1"/>
    <col min="2" max="5" width="25.28515625" customWidth="1"/>
    <col min="6" max="7" width="15.7109375" customWidth="1"/>
  </cols>
  <sheetData>
    <row r="1" spans="1:7" ht="18" x14ac:dyDescent="0.25">
      <c r="A1" s="3"/>
      <c r="B1" s="3"/>
      <c r="C1" s="3"/>
      <c r="D1" s="3"/>
      <c r="E1" s="4"/>
      <c r="F1" s="4"/>
      <c r="G1" s="4"/>
    </row>
    <row r="2" spans="1:7" ht="15.75" customHeight="1" x14ac:dyDescent="0.25">
      <c r="A2" s="150" t="s">
        <v>31</v>
      </c>
      <c r="B2" s="150"/>
      <c r="C2" s="150"/>
      <c r="D2" s="150"/>
      <c r="E2" s="150"/>
      <c r="F2" s="150"/>
      <c r="G2" s="150"/>
    </row>
    <row r="3" spans="1:7" ht="18" x14ac:dyDescent="0.25">
      <c r="A3" s="3"/>
      <c r="B3" s="3"/>
      <c r="C3" s="3"/>
      <c r="D3" s="3"/>
      <c r="E3" s="4"/>
      <c r="F3" s="4"/>
      <c r="G3" s="4"/>
    </row>
    <row r="4" spans="1:7" ht="33.75" customHeight="1" x14ac:dyDescent="0.25">
      <c r="A4" s="25" t="s">
        <v>8</v>
      </c>
      <c r="B4" s="25" t="s">
        <v>259</v>
      </c>
      <c r="C4" s="25" t="s">
        <v>260</v>
      </c>
      <c r="D4" s="25" t="s">
        <v>261</v>
      </c>
      <c r="E4" s="25" t="s">
        <v>262</v>
      </c>
      <c r="F4" s="25" t="s">
        <v>81</v>
      </c>
      <c r="G4" s="25" t="s">
        <v>82</v>
      </c>
    </row>
    <row r="5" spans="1:7" x14ac:dyDescent="0.25">
      <c r="A5" s="25">
        <v>1</v>
      </c>
      <c r="B5" s="27">
        <v>2</v>
      </c>
      <c r="C5" s="27">
        <v>3</v>
      </c>
      <c r="D5" s="27">
        <v>4</v>
      </c>
      <c r="E5" s="27">
        <v>5</v>
      </c>
      <c r="F5" s="27">
        <v>6</v>
      </c>
      <c r="G5" s="27">
        <v>7</v>
      </c>
    </row>
    <row r="6" spans="1:7" x14ac:dyDescent="0.25">
      <c r="A6" s="8" t="s">
        <v>78</v>
      </c>
      <c r="B6" s="69">
        <v>21526863.079999998</v>
      </c>
      <c r="C6" s="69">
        <v>55604195</v>
      </c>
      <c r="D6" s="69">
        <v>55604195</v>
      </c>
      <c r="E6" s="69">
        <v>22411174.620000001</v>
      </c>
      <c r="F6" s="69">
        <v>104.107944277407</v>
      </c>
      <c r="G6" s="69">
        <v>40.304827036880901</v>
      </c>
    </row>
    <row r="7" spans="1:7" x14ac:dyDescent="0.25">
      <c r="A7" s="51" t="s">
        <v>15</v>
      </c>
      <c r="B7" s="52">
        <v>21026645.239999998</v>
      </c>
      <c r="C7" s="52">
        <v>49519115</v>
      </c>
      <c r="D7" s="52">
        <v>49519115</v>
      </c>
      <c r="E7" s="52">
        <v>21885646.539999999</v>
      </c>
      <c r="F7" s="52">
        <v>104.08529886815199</v>
      </c>
      <c r="G7" s="52">
        <v>44.196360415568797</v>
      </c>
    </row>
    <row r="8" spans="1:7" x14ac:dyDescent="0.25">
      <c r="A8" s="53" t="s">
        <v>16</v>
      </c>
      <c r="B8" s="54">
        <v>21026645.239999998</v>
      </c>
      <c r="C8" s="54">
        <v>48551697</v>
      </c>
      <c r="D8" s="54">
        <v>48551697</v>
      </c>
      <c r="E8" s="54">
        <v>21884846.620000001</v>
      </c>
      <c r="F8" s="54">
        <v>104.08149455229</v>
      </c>
      <c r="G8" s="54">
        <v>45.075348488848903</v>
      </c>
    </row>
    <row r="9" spans="1:7" x14ac:dyDescent="0.25">
      <c r="A9" s="53" t="s">
        <v>17</v>
      </c>
      <c r="B9" s="54"/>
      <c r="C9" s="54">
        <v>967418</v>
      </c>
      <c r="D9" s="54">
        <v>967418</v>
      </c>
      <c r="E9" s="55">
        <v>799.92</v>
      </c>
      <c r="F9" s="54"/>
      <c r="G9" s="54">
        <v>8.2686077786439993E-2</v>
      </c>
    </row>
    <row r="10" spans="1:7" x14ac:dyDescent="0.25">
      <c r="A10" s="51" t="s">
        <v>62</v>
      </c>
      <c r="B10" s="52">
        <v>432463.96</v>
      </c>
      <c r="C10" s="52">
        <v>600000</v>
      </c>
      <c r="D10" s="52">
        <v>600000</v>
      </c>
      <c r="E10" s="52">
        <v>520995.22</v>
      </c>
      <c r="F10" s="52">
        <v>120.471361359222</v>
      </c>
      <c r="G10" s="52">
        <v>86.832536666666698</v>
      </c>
    </row>
    <row r="11" spans="1:7" ht="25.5" x14ac:dyDescent="0.25">
      <c r="A11" s="53" t="s">
        <v>63</v>
      </c>
      <c r="B11" s="54">
        <v>432463.96</v>
      </c>
      <c r="C11" s="54">
        <v>600000</v>
      </c>
      <c r="D11" s="54">
        <v>600000</v>
      </c>
      <c r="E11" s="54">
        <v>520995.22</v>
      </c>
      <c r="F11" s="54">
        <v>120.471361359222</v>
      </c>
      <c r="G11" s="54">
        <v>86.832536666666698</v>
      </c>
    </row>
    <row r="12" spans="1:7" x14ac:dyDescent="0.25">
      <c r="A12" s="51" t="s">
        <v>64</v>
      </c>
      <c r="B12" s="52">
        <v>67753.88</v>
      </c>
      <c r="C12" s="52">
        <v>5485080</v>
      </c>
      <c r="D12" s="52">
        <v>5485080</v>
      </c>
      <c r="E12" s="52">
        <v>4532.8599999999997</v>
      </c>
      <c r="F12" s="52">
        <v>6.6901851229774598</v>
      </c>
      <c r="G12" s="52">
        <v>8.2639815645350001E-2</v>
      </c>
    </row>
    <row r="13" spans="1:7" x14ac:dyDescent="0.25">
      <c r="A13" s="53" t="s">
        <v>65</v>
      </c>
      <c r="B13" s="55">
        <v>67753.88</v>
      </c>
      <c r="C13" s="54">
        <v>3050</v>
      </c>
      <c r="D13" s="54">
        <v>3050</v>
      </c>
      <c r="E13" s="54"/>
      <c r="F13" s="54"/>
      <c r="G13" s="54"/>
    </row>
    <row r="14" spans="1:7" x14ac:dyDescent="0.25">
      <c r="A14" s="53" t="s">
        <v>66</v>
      </c>
      <c r="B14" s="54"/>
      <c r="C14" s="54">
        <v>5482030</v>
      </c>
      <c r="D14" s="54">
        <v>5482030</v>
      </c>
      <c r="E14" s="55">
        <v>4532.8599999999997</v>
      </c>
      <c r="F14" s="54"/>
      <c r="G14" s="54">
        <v>8.2685793401350002E-2</v>
      </c>
    </row>
    <row r="15" spans="1:7" x14ac:dyDescent="0.25">
      <c r="A15" s="53" t="s">
        <v>67</v>
      </c>
      <c r="B15" s="54">
        <v>22270996.239999998</v>
      </c>
      <c r="C15" s="54">
        <v>61200098</v>
      </c>
      <c r="D15" s="54">
        <v>61200098</v>
      </c>
      <c r="E15" s="55">
        <v>21972129.399999999</v>
      </c>
      <c r="F15" s="54">
        <v>98.658044585076894</v>
      </c>
      <c r="G15" s="54">
        <v>35.902114731907801</v>
      </c>
    </row>
    <row r="16" spans="1:7" x14ac:dyDescent="0.25">
      <c r="A16" s="8" t="s">
        <v>68</v>
      </c>
      <c r="B16" s="52">
        <v>21026645.239999998</v>
      </c>
      <c r="C16" s="52">
        <v>49519115</v>
      </c>
      <c r="D16" s="52">
        <v>49519115</v>
      </c>
      <c r="E16" s="52">
        <v>21885646.539999999</v>
      </c>
      <c r="F16" s="52">
        <v>104.08529886815199</v>
      </c>
      <c r="G16" s="52">
        <v>44.196360415568797</v>
      </c>
    </row>
    <row r="17" spans="1:10" x14ac:dyDescent="0.25">
      <c r="A17" s="51" t="s">
        <v>15</v>
      </c>
      <c r="B17" s="52">
        <v>21026645.239999998</v>
      </c>
      <c r="C17" s="52">
        <v>48551697</v>
      </c>
      <c r="D17" s="52">
        <v>48551697</v>
      </c>
      <c r="E17" s="52">
        <v>21884846.620000001</v>
      </c>
      <c r="F17" s="52">
        <v>104.08149455229</v>
      </c>
      <c r="G17" s="52">
        <v>45.075348488848903</v>
      </c>
    </row>
    <row r="18" spans="1:10" x14ac:dyDescent="0.25">
      <c r="A18" s="53" t="s">
        <v>16</v>
      </c>
      <c r="B18" s="54"/>
      <c r="C18" s="54">
        <v>967418</v>
      </c>
      <c r="D18" s="54">
        <v>967418</v>
      </c>
      <c r="E18" s="54">
        <v>799.92</v>
      </c>
      <c r="F18" s="54"/>
      <c r="G18" s="54">
        <v>8.2686077786439993E-2</v>
      </c>
    </row>
    <row r="19" spans="1:10" x14ac:dyDescent="0.25">
      <c r="A19" s="53" t="s">
        <v>17</v>
      </c>
      <c r="B19" s="54"/>
      <c r="C19" s="54">
        <v>28754</v>
      </c>
      <c r="D19" s="54">
        <v>28754</v>
      </c>
      <c r="E19" s="55"/>
      <c r="F19" s="54"/>
      <c r="G19" s="54"/>
    </row>
    <row r="20" spans="1:10" x14ac:dyDescent="0.25">
      <c r="A20" s="51" t="s">
        <v>62</v>
      </c>
      <c r="B20" s="52"/>
      <c r="C20" s="52">
        <v>28754</v>
      </c>
      <c r="D20" s="52">
        <v>28754</v>
      </c>
      <c r="E20" s="52"/>
      <c r="F20" s="52"/>
      <c r="G20" s="52"/>
    </row>
    <row r="21" spans="1:10" ht="25.5" x14ac:dyDescent="0.25">
      <c r="A21" s="53" t="s">
        <v>63</v>
      </c>
      <c r="B21" s="54">
        <v>1221227.26</v>
      </c>
      <c r="C21" s="54">
        <v>6122600</v>
      </c>
      <c r="D21" s="54">
        <v>6122600</v>
      </c>
      <c r="E21" s="54">
        <v>75395.28</v>
      </c>
      <c r="F21" s="54">
        <v>6.1737305143352303</v>
      </c>
      <c r="G21" s="54">
        <v>1.23142586482867</v>
      </c>
    </row>
    <row r="22" spans="1:10" x14ac:dyDescent="0.25">
      <c r="A22" s="51" t="s">
        <v>64</v>
      </c>
      <c r="B22" s="52">
        <v>1221227.26</v>
      </c>
      <c r="C22" s="52">
        <v>6122600</v>
      </c>
      <c r="D22" s="52">
        <v>6122600</v>
      </c>
      <c r="E22" s="52">
        <v>75395.28</v>
      </c>
      <c r="F22" s="52">
        <v>6.1737305143352303</v>
      </c>
      <c r="G22" s="52">
        <v>1.23142586482867</v>
      </c>
    </row>
    <row r="23" spans="1:10" x14ac:dyDescent="0.25">
      <c r="A23" s="53" t="s">
        <v>65</v>
      </c>
      <c r="B23" s="54">
        <v>22793.74</v>
      </c>
      <c r="C23" s="54">
        <v>5529629</v>
      </c>
      <c r="D23" s="54">
        <v>5529629</v>
      </c>
      <c r="E23" s="54">
        <v>11087.58</v>
      </c>
      <c r="F23" s="54">
        <v>48.643092357813998</v>
      </c>
      <c r="G23" s="54">
        <v>0.20051218626059999</v>
      </c>
    </row>
    <row r="24" spans="1:10" x14ac:dyDescent="0.25">
      <c r="A24" s="53" t="s">
        <v>66</v>
      </c>
      <c r="B24" s="54">
        <v>22793.74</v>
      </c>
      <c r="C24" s="54">
        <v>47599</v>
      </c>
      <c r="D24" s="54">
        <v>47599</v>
      </c>
      <c r="E24" s="55">
        <v>6554.72</v>
      </c>
      <c r="F24" s="54">
        <v>28.756667400786402</v>
      </c>
      <c r="G24" s="54">
        <v>13.770709468686301</v>
      </c>
    </row>
    <row r="25" spans="1:10" x14ac:dyDescent="0.25">
      <c r="A25" s="53" t="s">
        <v>67</v>
      </c>
      <c r="B25" s="54"/>
      <c r="C25" s="54">
        <v>5482030</v>
      </c>
      <c r="D25" s="54">
        <v>5482030</v>
      </c>
      <c r="E25" s="55">
        <v>4532.8599999999997</v>
      </c>
      <c r="F25" s="54"/>
      <c r="G25" s="54">
        <v>8.2685793401350002E-2</v>
      </c>
    </row>
    <row r="26" spans="1:10" x14ac:dyDescent="0.25">
      <c r="A26" s="51" t="s">
        <v>69</v>
      </c>
      <c r="B26" s="57">
        <v>330</v>
      </c>
      <c r="C26" s="57"/>
      <c r="D26" s="57"/>
      <c r="E26" s="52"/>
      <c r="F26" s="52"/>
      <c r="G26" s="52"/>
    </row>
    <row r="27" spans="1:10" x14ac:dyDescent="0.25">
      <c r="A27" s="53" t="s">
        <v>70</v>
      </c>
      <c r="B27" s="55">
        <v>330</v>
      </c>
      <c r="C27" s="55"/>
      <c r="D27" s="55"/>
      <c r="E27" s="54"/>
      <c r="F27" s="54"/>
      <c r="G27" s="54"/>
    </row>
    <row r="29" spans="1:10" ht="15" customHeight="1" x14ac:dyDescent="0.25">
      <c r="A29" s="21"/>
      <c r="B29" s="21"/>
      <c r="C29" s="21"/>
      <c r="D29" s="21"/>
      <c r="E29" s="21"/>
      <c r="F29" s="21"/>
      <c r="G29" s="21"/>
      <c r="H29" s="21"/>
      <c r="I29" s="21"/>
      <c r="J29" s="21"/>
    </row>
    <row r="30" spans="1:10" x14ac:dyDescent="0.25">
      <c r="A30" s="21"/>
      <c r="B30" s="21"/>
      <c r="C30" s="21"/>
      <c r="D30" s="21"/>
      <c r="E30" s="21"/>
      <c r="F30" s="21"/>
      <c r="G30" s="21"/>
      <c r="H30" s="21"/>
      <c r="I30" s="21"/>
      <c r="J30" s="21"/>
    </row>
    <row r="31" spans="1:10" x14ac:dyDescent="0.25">
      <c r="A31" s="21"/>
      <c r="B31" s="21"/>
      <c r="C31" s="21"/>
      <c r="D31" s="21"/>
      <c r="E31" s="21"/>
      <c r="F31" s="21"/>
      <c r="G31" s="21"/>
      <c r="H31" s="21"/>
      <c r="I31" s="21"/>
      <c r="J31" s="21"/>
    </row>
    <row r="33" spans="2:2" x14ac:dyDescent="0.25">
      <c r="B33" s="68"/>
    </row>
  </sheetData>
  <mergeCells count="1">
    <mergeCell ref="A2:G2"/>
  </mergeCells>
  <pageMargins left="0.7" right="0.7" top="0.75" bottom="0.75" header="0.3" footer="0.3"/>
  <pageSetup paperSize="9" scale="7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O12"/>
  <sheetViews>
    <sheetView workbookViewId="0">
      <selection activeCell="C5" sqref="C5:H5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1:15" ht="18" x14ac:dyDescent="0.25">
      <c r="B1" s="14"/>
      <c r="C1" s="14"/>
      <c r="D1" s="14"/>
      <c r="E1" s="14"/>
      <c r="F1" s="4"/>
      <c r="G1" s="4"/>
      <c r="H1" s="4"/>
    </row>
    <row r="2" spans="1:15" ht="15.75" customHeight="1" x14ac:dyDescent="0.25">
      <c r="B2" s="150" t="s">
        <v>32</v>
      </c>
      <c r="C2" s="150"/>
      <c r="D2" s="150"/>
      <c r="E2" s="150"/>
      <c r="F2" s="150"/>
      <c r="G2" s="150"/>
      <c r="H2" s="150"/>
    </row>
    <row r="3" spans="1:15" ht="18" x14ac:dyDescent="0.25">
      <c r="B3" s="14"/>
      <c r="C3" s="14"/>
      <c r="D3" s="14"/>
      <c r="E3" s="14"/>
      <c r="F3" s="4"/>
      <c r="G3" s="4"/>
      <c r="H3" s="4"/>
    </row>
    <row r="4" spans="1:15" x14ac:dyDescent="0.25">
      <c r="B4" s="21"/>
      <c r="C4" s="21"/>
      <c r="D4" s="21"/>
      <c r="E4" s="21"/>
      <c r="F4" s="21"/>
      <c r="G4" s="21"/>
      <c r="H4" s="21"/>
    </row>
    <row r="5" spans="1:15" s="36" customFormat="1" ht="38.25" customHeight="1" x14ac:dyDescent="0.25">
      <c r="A5" s="195" t="s">
        <v>8</v>
      </c>
      <c r="B5" s="197"/>
      <c r="C5" s="25" t="s">
        <v>80</v>
      </c>
      <c r="D5" s="25" t="s">
        <v>266</v>
      </c>
      <c r="E5" s="25" t="s">
        <v>267</v>
      </c>
      <c r="F5" s="25" t="s">
        <v>268</v>
      </c>
      <c r="G5" s="25" t="s">
        <v>81</v>
      </c>
      <c r="H5" s="25" t="s">
        <v>82</v>
      </c>
    </row>
    <row r="6" spans="1:15" s="38" customFormat="1" ht="12.75" customHeight="1" x14ac:dyDescent="0.25">
      <c r="A6" s="195">
        <v>1</v>
      </c>
      <c r="B6" s="197"/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37"/>
      <c r="J6" s="37"/>
      <c r="K6" s="37"/>
      <c r="L6" s="37"/>
    </row>
    <row r="7" spans="1:15" s="38" customFormat="1" x14ac:dyDescent="0.25">
      <c r="A7" s="198" t="s">
        <v>37</v>
      </c>
      <c r="B7" s="198"/>
      <c r="C7" s="48">
        <v>22270996.239999998</v>
      </c>
      <c r="D7" s="48">
        <v>28128480</v>
      </c>
      <c r="E7" s="48">
        <v>28128480</v>
      </c>
      <c r="F7" s="48">
        <v>4832146.7</v>
      </c>
      <c r="G7" s="48">
        <v>21.697038820926998</v>
      </c>
      <c r="H7" s="48">
        <v>17.178840449252899</v>
      </c>
      <c r="I7" s="40"/>
      <c r="J7" s="40"/>
      <c r="K7" s="40"/>
      <c r="L7" s="40"/>
      <c r="M7" s="39"/>
      <c r="N7" s="39"/>
      <c r="O7" s="39"/>
    </row>
    <row r="8" spans="1:15" s="42" customFormat="1" ht="25.5" hidden="1" x14ac:dyDescent="0.25">
      <c r="A8" s="58" t="s">
        <v>50</v>
      </c>
      <c r="B8" s="58" t="s">
        <v>50</v>
      </c>
      <c r="C8" s="124" t="s">
        <v>51</v>
      </c>
      <c r="D8" s="124" t="s">
        <v>263</v>
      </c>
      <c r="E8" s="124" t="s">
        <v>264</v>
      </c>
      <c r="F8" s="124" t="s">
        <v>265</v>
      </c>
      <c r="G8" s="59" t="s">
        <v>52</v>
      </c>
      <c r="H8" s="59" t="s">
        <v>53</v>
      </c>
      <c r="I8" s="40"/>
      <c r="J8" s="40"/>
      <c r="K8" s="40"/>
      <c r="L8" s="40"/>
      <c r="M8" s="41"/>
      <c r="N8" s="41"/>
      <c r="O8" s="41"/>
    </row>
    <row r="9" spans="1:15" s="42" customFormat="1" hidden="1" x14ac:dyDescent="0.25">
      <c r="A9" s="58" t="s">
        <v>75</v>
      </c>
      <c r="B9" s="58" t="s">
        <v>50</v>
      </c>
      <c r="C9" s="125" t="s">
        <v>54</v>
      </c>
      <c r="D9" s="125" t="s">
        <v>54</v>
      </c>
      <c r="E9" s="125" t="s">
        <v>54</v>
      </c>
      <c r="F9" s="125" t="s">
        <v>54</v>
      </c>
      <c r="G9" s="60" t="s">
        <v>50</v>
      </c>
      <c r="H9" s="60" t="s">
        <v>50</v>
      </c>
      <c r="I9" s="40"/>
      <c r="J9" s="40"/>
      <c r="K9" s="40"/>
      <c r="L9" s="40"/>
      <c r="M9" s="41"/>
      <c r="N9" s="41"/>
      <c r="O9" s="41"/>
    </row>
    <row r="10" spans="1:15" s="42" customFormat="1" hidden="1" x14ac:dyDescent="0.25">
      <c r="A10" s="61" t="s">
        <v>76</v>
      </c>
      <c r="B10" s="62" t="s">
        <v>77</v>
      </c>
      <c r="C10" s="63">
        <v>22270996.239999998</v>
      </c>
      <c r="D10" s="63">
        <v>28128480</v>
      </c>
      <c r="E10" s="63">
        <v>28128480</v>
      </c>
      <c r="F10" s="63">
        <v>4832146.7</v>
      </c>
      <c r="G10" s="63">
        <v>21.697038820926998</v>
      </c>
      <c r="H10" s="63">
        <v>17.178840449252899</v>
      </c>
      <c r="I10" s="40"/>
      <c r="J10" s="40"/>
      <c r="K10" s="40"/>
      <c r="L10" s="40"/>
      <c r="M10" s="41"/>
      <c r="N10" s="41"/>
      <c r="O10" s="41"/>
    </row>
    <row r="11" spans="1:15" s="42" customFormat="1" ht="12.75" x14ac:dyDescent="0.2">
      <c r="A11" s="64" t="s">
        <v>71</v>
      </c>
      <c r="B11" s="65" t="s">
        <v>72</v>
      </c>
      <c r="C11" s="49">
        <v>22270996.239999998</v>
      </c>
      <c r="D11" s="49">
        <v>28128480</v>
      </c>
      <c r="E11" s="49">
        <v>28128480</v>
      </c>
      <c r="F11" s="49">
        <v>4832146.7</v>
      </c>
      <c r="G11" s="49">
        <v>21.697038820926998</v>
      </c>
      <c r="H11" s="49">
        <v>17.178840449252899</v>
      </c>
      <c r="I11" s="43"/>
      <c r="J11" s="43"/>
      <c r="K11" s="43"/>
      <c r="L11" s="43"/>
      <c r="M11" s="44"/>
      <c r="N11" s="44"/>
      <c r="O11" s="44"/>
    </row>
    <row r="12" spans="1:15" s="42" customFormat="1" ht="12.75" x14ac:dyDescent="0.2">
      <c r="A12" s="66" t="s">
        <v>73</v>
      </c>
      <c r="B12" s="67" t="s">
        <v>74</v>
      </c>
      <c r="C12" s="50">
        <v>22270996.239999998</v>
      </c>
      <c r="D12" s="50">
        <v>28128480</v>
      </c>
      <c r="E12" s="50">
        <v>28128480</v>
      </c>
      <c r="F12" s="50">
        <v>4832146.7</v>
      </c>
      <c r="G12" s="50">
        <v>21.697038820926998</v>
      </c>
      <c r="H12" s="50">
        <v>17.178840449252899</v>
      </c>
      <c r="I12" s="46"/>
      <c r="J12" s="46"/>
      <c r="K12" s="46"/>
      <c r="L12" s="46"/>
      <c r="M12" s="47"/>
      <c r="N12" s="47"/>
      <c r="O12" s="47"/>
    </row>
  </sheetData>
  <mergeCells count="4">
    <mergeCell ref="B2:H2"/>
    <mergeCell ref="A5:B5"/>
    <mergeCell ref="A6:B6"/>
    <mergeCell ref="A7:B7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K14"/>
  <sheetViews>
    <sheetView workbookViewId="0">
      <selection activeCell="F7" sqref="F7:K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42578125" customWidth="1"/>
    <col min="4" max="4" width="5.42578125" bestFit="1" customWidth="1"/>
    <col min="5" max="5" width="25.28515625" customWidth="1"/>
    <col min="6" max="9" width="21.28515625" customWidth="1"/>
    <col min="10" max="11" width="13.42578125" customWidth="1"/>
  </cols>
  <sheetData>
    <row r="1" spans="1:11" ht="18" customHeight="1" x14ac:dyDescent="0.25">
      <c r="A1" s="3"/>
      <c r="B1" s="3"/>
      <c r="C1" s="14"/>
      <c r="D1" s="3"/>
      <c r="E1" s="3"/>
      <c r="F1" s="3"/>
      <c r="G1" s="3"/>
      <c r="H1" s="3"/>
      <c r="I1" s="3"/>
      <c r="J1" s="3"/>
      <c r="K1" s="14"/>
    </row>
    <row r="2" spans="1:11" ht="15.75" customHeight="1" x14ac:dyDescent="0.25">
      <c r="A2" s="150" t="s">
        <v>12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</row>
    <row r="3" spans="1:11" ht="18" x14ac:dyDescent="0.25">
      <c r="A3" s="3"/>
      <c r="B3" s="3"/>
      <c r="C3" s="14"/>
      <c r="D3" s="3"/>
      <c r="E3" s="3"/>
      <c r="F3" s="3"/>
      <c r="G3" s="3"/>
      <c r="H3" s="3"/>
      <c r="I3" s="4"/>
      <c r="J3" s="4"/>
      <c r="K3" s="4"/>
    </row>
    <row r="4" spans="1:11" ht="18" customHeight="1" x14ac:dyDescent="0.25">
      <c r="A4" s="150" t="s">
        <v>41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</row>
    <row r="5" spans="1:11" ht="15.75" customHeight="1" x14ac:dyDescent="0.25">
      <c r="A5" s="150" t="s">
        <v>33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</row>
    <row r="6" spans="1:11" ht="18" x14ac:dyDescent="0.25">
      <c r="A6" s="3"/>
      <c r="B6" s="3"/>
      <c r="C6" s="14"/>
      <c r="D6" s="3"/>
      <c r="E6" s="3"/>
      <c r="F6" s="3"/>
      <c r="G6" s="3"/>
      <c r="H6" s="3"/>
      <c r="I6" s="4"/>
      <c r="J6" s="4"/>
      <c r="K6" s="4"/>
    </row>
    <row r="7" spans="1:11" ht="38.25" x14ac:dyDescent="0.25">
      <c r="A7" s="195" t="s">
        <v>8</v>
      </c>
      <c r="B7" s="196"/>
      <c r="C7" s="196"/>
      <c r="D7" s="196"/>
      <c r="E7" s="197"/>
      <c r="F7" s="28" t="s">
        <v>80</v>
      </c>
      <c r="G7" s="28" t="s">
        <v>266</v>
      </c>
      <c r="H7" s="28" t="s">
        <v>267</v>
      </c>
      <c r="I7" s="28" t="s">
        <v>268</v>
      </c>
      <c r="J7" s="28" t="s">
        <v>81</v>
      </c>
      <c r="K7" s="28" t="s">
        <v>82</v>
      </c>
    </row>
    <row r="8" spans="1:11" x14ac:dyDescent="0.25">
      <c r="A8" s="195">
        <v>1</v>
      </c>
      <c r="B8" s="196"/>
      <c r="C8" s="196"/>
      <c r="D8" s="196"/>
      <c r="E8" s="197"/>
      <c r="F8" s="29">
        <v>2</v>
      </c>
      <c r="G8" s="29">
        <v>3</v>
      </c>
      <c r="H8" s="29">
        <v>4</v>
      </c>
      <c r="I8" s="29">
        <v>5</v>
      </c>
      <c r="J8" s="29" t="s">
        <v>28</v>
      </c>
      <c r="K8" s="29" t="s">
        <v>29</v>
      </c>
    </row>
    <row r="9" spans="1:11" ht="25.5" customHeight="1" x14ac:dyDescent="0.25">
      <c r="A9" s="8">
        <v>8</v>
      </c>
      <c r="B9" s="186" t="s">
        <v>9</v>
      </c>
      <c r="C9" s="187"/>
      <c r="D9" s="187"/>
      <c r="E9" s="188"/>
      <c r="F9" s="6">
        <v>0</v>
      </c>
      <c r="G9" s="6">
        <v>0</v>
      </c>
      <c r="H9" s="6">
        <v>0</v>
      </c>
      <c r="I9" s="6">
        <v>0</v>
      </c>
      <c r="J9" s="6"/>
      <c r="K9" s="6"/>
    </row>
    <row r="10" spans="1:11" ht="25.5" customHeight="1" x14ac:dyDescent="0.25">
      <c r="A10" s="11">
        <v>5</v>
      </c>
      <c r="B10" s="186" t="s">
        <v>10</v>
      </c>
      <c r="C10" s="187"/>
      <c r="D10" s="187"/>
      <c r="E10" s="188"/>
      <c r="F10" s="6">
        <v>0</v>
      </c>
      <c r="G10" s="6">
        <v>0</v>
      </c>
      <c r="H10" s="6">
        <v>0</v>
      </c>
      <c r="I10" s="6">
        <v>0</v>
      </c>
      <c r="J10" s="19"/>
      <c r="K10" s="19"/>
    </row>
    <row r="12" spans="1:11" x14ac:dyDescent="0.2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</row>
    <row r="13" spans="1:11" x14ac:dyDescent="0.25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</row>
    <row r="14" spans="1:11" x14ac:dyDescent="0.25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</row>
  </sheetData>
  <mergeCells count="7">
    <mergeCell ref="B9:E9"/>
    <mergeCell ref="B10:E10"/>
    <mergeCell ref="A7:E7"/>
    <mergeCell ref="A8:E8"/>
    <mergeCell ref="A2:K2"/>
    <mergeCell ref="A4:K4"/>
    <mergeCell ref="A5:K5"/>
  </mergeCells>
  <pageMargins left="0" right="0" top="0.74803149606299213" bottom="0.74803149606299213" header="0.31496062992125984" footer="0.31496062992125984"/>
  <pageSetup paperSize="9" scale="8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G10"/>
  <sheetViews>
    <sheetView workbookViewId="0">
      <selection activeCell="A11" sqref="A11:XFD11"/>
    </sheetView>
  </sheetViews>
  <sheetFormatPr defaultRowHeight="15" x14ac:dyDescent="0.25"/>
  <cols>
    <col min="1" max="1" width="37.7109375" customWidth="1"/>
    <col min="2" max="5" width="21" customWidth="1"/>
    <col min="6" max="7" width="12.7109375" customWidth="1"/>
  </cols>
  <sheetData>
    <row r="1" spans="1:7" ht="18" x14ac:dyDescent="0.25">
      <c r="A1" s="14"/>
      <c r="B1" s="14"/>
      <c r="C1" s="14"/>
      <c r="D1" s="14"/>
      <c r="E1" s="4"/>
      <c r="F1" s="4"/>
      <c r="G1" s="4"/>
    </row>
    <row r="2" spans="1:7" ht="15.75" customHeight="1" x14ac:dyDescent="0.25">
      <c r="A2" s="150" t="s">
        <v>34</v>
      </c>
      <c r="B2" s="150"/>
      <c r="C2" s="150"/>
      <c r="D2" s="150"/>
      <c r="E2" s="150"/>
      <c r="F2" s="150"/>
      <c r="G2" s="150"/>
    </row>
    <row r="3" spans="1:7" ht="18" x14ac:dyDescent="0.25">
      <c r="A3" s="14"/>
      <c r="B3" s="14"/>
      <c r="C3" s="14"/>
      <c r="D3" s="14"/>
      <c r="E3" s="4"/>
      <c r="F3" s="4"/>
      <c r="G3" s="4"/>
    </row>
    <row r="4" spans="1:7" ht="38.25" x14ac:dyDescent="0.25">
      <c r="A4" s="25" t="s">
        <v>8</v>
      </c>
      <c r="B4" s="25" t="s">
        <v>80</v>
      </c>
      <c r="C4" s="25" t="s">
        <v>266</v>
      </c>
      <c r="D4" s="25" t="s">
        <v>267</v>
      </c>
      <c r="E4" s="25" t="s">
        <v>268</v>
      </c>
      <c r="F4" s="25" t="s">
        <v>81</v>
      </c>
      <c r="G4" s="25" t="s">
        <v>82</v>
      </c>
    </row>
    <row r="5" spans="1:7" x14ac:dyDescent="0.25">
      <c r="A5" s="25">
        <v>1</v>
      </c>
      <c r="B5" s="25">
        <v>2</v>
      </c>
      <c r="C5" s="25">
        <v>3</v>
      </c>
      <c r="D5" s="25">
        <v>4</v>
      </c>
      <c r="E5" s="25">
        <v>5</v>
      </c>
      <c r="F5" s="25" t="s">
        <v>28</v>
      </c>
      <c r="G5" s="25" t="s">
        <v>29</v>
      </c>
    </row>
    <row r="6" spans="1:7" x14ac:dyDescent="0.25">
      <c r="A6" s="8" t="s">
        <v>35</v>
      </c>
      <c r="B6" s="6">
        <v>0</v>
      </c>
      <c r="C6" s="6">
        <v>0</v>
      </c>
      <c r="D6" s="7">
        <v>0</v>
      </c>
      <c r="E6" s="19">
        <v>0</v>
      </c>
      <c r="F6" s="19"/>
      <c r="G6" s="19"/>
    </row>
    <row r="7" spans="1:7" x14ac:dyDescent="0.25">
      <c r="A7" s="17"/>
      <c r="B7" s="6"/>
      <c r="C7" s="6"/>
      <c r="D7" s="7"/>
      <c r="E7" s="19"/>
      <c r="F7" s="19"/>
      <c r="G7" s="19"/>
    </row>
    <row r="8" spans="1:7" ht="15.75" customHeight="1" x14ac:dyDescent="0.25">
      <c r="A8" s="8" t="s">
        <v>36</v>
      </c>
      <c r="B8" s="6">
        <v>0</v>
      </c>
      <c r="C8" s="6">
        <v>0</v>
      </c>
      <c r="D8" s="7">
        <v>0</v>
      </c>
      <c r="E8" s="19">
        <v>0</v>
      </c>
      <c r="F8" s="19"/>
      <c r="G8" s="19"/>
    </row>
    <row r="10" spans="1:7" x14ac:dyDescent="0.25">
      <c r="A10" s="32"/>
      <c r="B10" s="32"/>
      <c r="C10" s="32"/>
      <c r="D10" s="32"/>
      <c r="E10" s="32"/>
      <c r="F10" s="32"/>
      <c r="G10" s="32"/>
    </row>
  </sheetData>
  <mergeCells count="1">
    <mergeCell ref="A2:G2"/>
  </mergeCells>
  <pageMargins left="0.7" right="0.7" top="0.75" bottom="0.75" header="0.3" footer="0.3"/>
  <pageSetup paperSize="9" scale="8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I176"/>
  <sheetViews>
    <sheetView tabSelected="1" workbookViewId="0">
      <selection activeCell="F204" sqref="F204"/>
    </sheetView>
  </sheetViews>
  <sheetFormatPr defaultRowHeight="15" x14ac:dyDescent="0.25"/>
  <cols>
    <col min="1" max="1" width="10.42578125" customWidth="1"/>
    <col min="2" max="2" width="34.42578125" customWidth="1"/>
    <col min="3" max="5" width="21.42578125" customWidth="1"/>
    <col min="6" max="6" width="12.85546875" customWidth="1"/>
  </cols>
  <sheetData>
    <row r="1" spans="1:9" ht="18" x14ac:dyDescent="0.25">
      <c r="A1" s="3"/>
      <c r="B1" s="3"/>
      <c r="C1" s="3"/>
      <c r="D1" s="3"/>
      <c r="E1" s="3"/>
      <c r="F1" s="4"/>
    </row>
    <row r="2" spans="1:9" ht="18" customHeight="1" x14ac:dyDescent="0.25">
      <c r="A2" s="150" t="s">
        <v>11</v>
      </c>
      <c r="B2" s="150"/>
      <c r="C2" s="150"/>
      <c r="D2" s="150"/>
      <c r="E2" s="150"/>
      <c r="F2" s="150"/>
    </row>
    <row r="3" spans="1:9" ht="18" x14ac:dyDescent="0.25">
      <c r="A3" s="3"/>
      <c r="B3" s="3"/>
      <c r="C3" s="3"/>
      <c r="D3" s="3"/>
      <c r="E3" s="3"/>
      <c r="F3" s="4"/>
    </row>
    <row r="4" spans="1:9" ht="15.75" x14ac:dyDescent="0.25">
      <c r="A4" s="199" t="s">
        <v>44</v>
      </c>
      <c r="B4" s="199"/>
      <c r="C4" s="199"/>
      <c r="D4" s="199"/>
      <c r="E4" s="199"/>
      <c r="F4" s="199"/>
    </row>
    <row r="5" spans="1:9" ht="18" x14ac:dyDescent="0.25">
      <c r="A5" s="14"/>
      <c r="B5" s="14"/>
      <c r="C5" s="14"/>
      <c r="D5" s="14"/>
      <c r="E5" s="14"/>
      <c r="F5" s="4"/>
    </row>
    <row r="6" spans="1:9" ht="38.25" x14ac:dyDescent="0.25">
      <c r="A6" s="195" t="s">
        <v>8</v>
      </c>
      <c r="B6" s="196"/>
      <c r="C6" s="25" t="s">
        <v>266</v>
      </c>
      <c r="D6" s="25" t="s">
        <v>267</v>
      </c>
      <c r="E6" s="25" t="s">
        <v>268</v>
      </c>
      <c r="F6" s="25" t="s">
        <v>211</v>
      </c>
    </row>
    <row r="7" spans="1:9" s="30" customFormat="1" ht="11.25" x14ac:dyDescent="0.2">
      <c r="A7" s="192">
        <v>1</v>
      </c>
      <c r="B7" s="193"/>
      <c r="C7" s="27">
        <v>2</v>
      </c>
      <c r="D7" s="27">
        <v>3</v>
      </c>
      <c r="E7" s="27">
        <v>4</v>
      </c>
      <c r="F7" s="27">
        <v>5</v>
      </c>
    </row>
    <row r="8" spans="1:9" s="99" customFormat="1" ht="12.75" x14ac:dyDescent="0.2">
      <c r="A8" s="105" t="s">
        <v>212</v>
      </c>
      <c r="B8" s="91" t="s">
        <v>213</v>
      </c>
      <c r="C8" s="126">
        <v>61200098</v>
      </c>
      <c r="D8" s="126">
        <v>61200098</v>
      </c>
      <c r="E8" s="126">
        <v>21972129.399999999</v>
      </c>
      <c r="F8" s="48">
        <v>35.902114731907801</v>
      </c>
    </row>
    <row r="9" spans="1:9" s="99" customFormat="1" ht="12.75" x14ac:dyDescent="0.2">
      <c r="A9" s="108" t="s">
        <v>214</v>
      </c>
      <c r="B9" s="94" t="s">
        <v>215</v>
      </c>
      <c r="C9" s="106">
        <v>48551697</v>
      </c>
      <c r="D9" s="106">
        <v>48551697</v>
      </c>
      <c r="E9" s="106">
        <v>21884846.620000001</v>
      </c>
      <c r="F9" s="106">
        <v>45.075348488848903</v>
      </c>
    </row>
    <row r="10" spans="1:9" s="99" customFormat="1" ht="12.75" x14ac:dyDescent="0.2">
      <c r="A10" s="108" t="s">
        <v>216</v>
      </c>
      <c r="B10" s="94" t="s">
        <v>217</v>
      </c>
      <c r="C10" s="106">
        <v>967418</v>
      </c>
      <c r="D10" s="106">
        <v>967418</v>
      </c>
      <c r="E10" s="106">
        <v>799.92</v>
      </c>
      <c r="F10" s="106">
        <v>8.2686077786439993E-2</v>
      </c>
    </row>
    <row r="11" spans="1:9" s="99" customFormat="1" ht="12.75" x14ac:dyDescent="0.2">
      <c r="A11" s="108" t="s">
        <v>88</v>
      </c>
      <c r="B11" s="94" t="s">
        <v>218</v>
      </c>
      <c r="C11" s="106">
        <v>28754</v>
      </c>
      <c r="D11" s="106">
        <v>28754</v>
      </c>
      <c r="E11" s="106"/>
      <c r="F11" s="106"/>
    </row>
    <row r="12" spans="1:9" s="99" customFormat="1" ht="12.75" x14ac:dyDescent="0.2">
      <c r="A12" s="108" t="s">
        <v>219</v>
      </c>
      <c r="B12" s="94" t="s">
        <v>220</v>
      </c>
      <c r="C12" s="106">
        <v>6122600</v>
      </c>
      <c r="D12" s="106">
        <v>6122600</v>
      </c>
      <c r="E12" s="106">
        <v>75395.28</v>
      </c>
      <c r="F12" s="106">
        <v>1.23142586482867</v>
      </c>
    </row>
    <row r="13" spans="1:9" s="99" customFormat="1" ht="12.75" x14ac:dyDescent="0.2">
      <c r="A13" s="108" t="s">
        <v>221</v>
      </c>
      <c r="B13" s="94" t="s">
        <v>222</v>
      </c>
      <c r="C13" s="106">
        <v>47599</v>
      </c>
      <c r="D13" s="106">
        <v>47599</v>
      </c>
      <c r="E13" s="106">
        <v>6554.72</v>
      </c>
      <c r="F13" s="106">
        <v>13.770709468686301</v>
      </c>
    </row>
    <row r="14" spans="1:9" s="99" customFormat="1" ht="25.5" x14ac:dyDescent="0.2">
      <c r="A14" s="108" t="s">
        <v>237</v>
      </c>
      <c r="B14" s="94" t="s">
        <v>238</v>
      </c>
      <c r="C14" s="106">
        <v>5482030</v>
      </c>
      <c r="D14" s="106">
        <v>5482030</v>
      </c>
      <c r="E14" s="106">
        <v>4532.8599999999997</v>
      </c>
      <c r="F14" s="106">
        <v>8.2685793401350002E-2</v>
      </c>
    </row>
    <row r="15" spans="1:9" s="99" customFormat="1" ht="12.75" x14ac:dyDescent="0.2">
      <c r="A15" s="108"/>
      <c r="B15" s="94"/>
      <c r="C15" s="127"/>
      <c r="D15" s="127"/>
      <c r="E15" s="127"/>
      <c r="F15" s="100"/>
    </row>
    <row r="16" spans="1:9" s="42" customFormat="1" ht="12.75" x14ac:dyDescent="0.2">
      <c r="A16" s="101" t="s">
        <v>223</v>
      </c>
      <c r="B16" s="102" t="s">
        <v>224</v>
      </c>
      <c r="C16" s="48">
        <v>62727258</v>
      </c>
      <c r="D16" s="48">
        <v>62727258</v>
      </c>
      <c r="E16" s="48">
        <v>22270996.239999998</v>
      </c>
      <c r="F16" s="48">
        <v>35.504495095258299</v>
      </c>
      <c r="G16" s="44"/>
      <c r="H16" s="44"/>
      <c r="I16" s="44"/>
    </row>
    <row r="17" spans="1:9" s="42" customFormat="1" ht="25.5" x14ac:dyDescent="0.2">
      <c r="A17" s="103" t="s">
        <v>225</v>
      </c>
      <c r="B17" s="104" t="s">
        <v>226</v>
      </c>
      <c r="C17" s="48">
        <v>62727258</v>
      </c>
      <c r="D17" s="48">
        <v>62727258</v>
      </c>
      <c r="E17" s="48">
        <v>22270996.239999998</v>
      </c>
      <c r="F17" s="48">
        <v>35.504495095258299</v>
      </c>
      <c r="G17" s="44"/>
      <c r="H17" s="44"/>
      <c r="I17" s="44"/>
    </row>
    <row r="18" spans="1:9" s="42" customFormat="1" ht="12.75" x14ac:dyDescent="0.2">
      <c r="A18" s="105" t="s">
        <v>227</v>
      </c>
      <c r="B18" s="91" t="s">
        <v>228</v>
      </c>
      <c r="C18" s="48">
        <v>5782756</v>
      </c>
      <c r="D18" s="48">
        <v>5782756</v>
      </c>
      <c r="E18" s="48">
        <v>2876639.05</v>
      </c>
      <c r="F18" s="48">
        <v>49.7451223949273</v>
      </c>
      <c r="G18" s="44"/>
      <c r="H18" s="44"/>
      <c r="I18" s="44"/>
    </row>
    <row r="19" spans="1:9" s="42" customFormat="1" ht="12.75" x14ac:dyDescent="0.2">
      <c r="A19" s="108" t="s">
        <v>214</v>
      </c>
      <c r="B19" s="94" t="s">
        <v>215</v>
      </c>
      <c r="C19" s="106">
        <v>7788600</v>
      </c>
      <c r="D19" s="106">
        <v>7788600</v>
      </c>
      <c r="E19" s="106">
        <v>3348677.17</v>
      </c>
      <c r="F19" s="106">
        <v>42.994596846673304</v>
      </c>
      <c r="G19" s="47"/>
      <c r="H19" s="47"/>
      <c r="I19" s="47"/>
    </row>
    <row r="20" spans="1:9" s="42" customFormat="1" ht="12.75" x14ac:dyDescent="0.2">
      <c r="A20" s="108" t="s">
        <v>88</v>
      </c>
      <c r="B20" s="94" t="s">
        <v>5</v>
      </c>
      <c r="C20" s="106">
        <v>5816000</v>
      </c>
      <c r="D20" s="106">
        <v>5816000</v>
      </c>
      <c r="E20" s="106">
        <v>2780573.81</v>
      </c>
      <c r="F20" s="106">
        <v>47.809040749656099</v>
      </c>
      <c r="G20" s="47"/>
      <c r="H20" s="47"/>
      <c r="I20" s="47"/>
    </row>
    <row r="21" spans="1:9" s="42" customFormat="1" ht="12.75" x14ac:dyDescent="0.2">
      <c r="A21" s="108" t="s">
        <v>90</v>
      </c>
      <c r="B21" s="94" t="s">
        <v>25</v>
      </c>
      <c r="C21" s="54"/>
      <c r="D21" s="54"/>
      <c r="E21" s="54">
        <v>2166329.6800000002</v>
      </c>
      <c r="F21" s="55"/>
      <c r="G21" s="47"/>
      <c r="H21" s="47"/>
      <c r="I21" s="47"/>
    </row>
    <row r="22" spans="1:9" s="42" customFormat="1" ht="12.75" x14ac:dyDescent="0.2">
      <c r="A22" s="108" t="s">
        <v>91</v>
      </c>
      <c r="B22" s="94" t="s">
        <v>92</v>
      </c>
      <c r="C22" s="54"/>
      <c r="D22" s="54"/>
      <c r="E22" s="54">
        <v>37578.9</v>
      </c>
      <c r="F22" s="55"/>
      <c r="G22" s="47"/>
      <c r="H22" s="47"/>
      <c r="I22" s="47"/>
    </row>
    <row r="23" spans="1:9" s="42" customFormat="1" ht="12.75" x14ac:dyDescent="0.2">
      <c r="A23" s="108" t="s">
        <v>95</v>
      </c>
      <c r="B23" s="94" t="s">
        <v>94</v>
      </c>
      <c r="C23" s="54"/>
      <c r="D23" s="54"/>
      <c r="E23" s="54">
        <v>107816.51</v>
      </c>
      <c r="F23" s="55"/>
      <c r="G23" s="47"/>
      <c r="H23" s="47"/>
      <c r="I23" s="47"/>
    </row>
    <row r="24" spans="1:9" s="42" customFormat="1" ht="12.75" x14ac:dyDescent="0.2">
      <c r="A24" s="108" t="s">
        <v>98</v>
      </c>
      <c r="B24" s="94" t="s">
        <v>99</v>
      </c>
      <c r="C24" s="54"/>
      <c r="D24" s="54"/>
      <c r="E24" s="54">
        <v>99134.04</v>
      </c>
      <c r="F24" s="55"/>
      <c r="G24" s="47"/>
      <c r="H24" s="47"/>
      <c r="I24" s="47"/>
    </row>
    <row r="25" spans="1:9" s="42" customFormat="1" ht="25.5" x14ac:dyDescent="0.2">
      <c r="A25" s="108" t="s">
        <v>100</v>
      </c>
      <c r="B25" s="94" t="s">
        <v>101</v>
      </c>
      <c r="C25" s="54"/>
      <c r="D25" s="54"/>
      <c r="E25" s="54">
        <v>369714.68</v>
      </c>
      <c r="F25" s="55"/>
      <c r="G25" s="47"/>
      <c r="H25" s="47"/>
      <c r="I25" s="47"/>
    </row>
    <row r="26" spans="1:9" s="42" customFormat="1" ht="12.75" x14ac:dyDescent="0.2">
      <c r="A26" s="108" t="s">
        <v>102</v>
      </c>
      <c r="B26" s="94" t="s">
        <v>13</v>
      </c>
      <c r="C26" s="106">
        <v>1730150</v>
      </c>
      <c r="D26" s="106">
        <v>1730150</v>
      </c>
      <c r="E26" s="106">
        <v>561964.04</v>
      </c>
      <c r="F26" s="106">
        <v>32.4806542785308</v>
      </c>
      <c r="G26" s="41"/>
      <c r="H26" s="41"/>
      <c r="I26" s="41"/>
    </row>
    <row r="27" spans="1:9" s="42" customFormat="1" ht="12.75" x14ac:dyDescent="0.2">
      <c r="A27" s="108" t="s">
        <v>104</v>
      </c>
      <c r="B27" s="94" t="s">
        <v>27</v>
      </c>
      <c r="C27" s="54"/>
      <c r="D27" s="54"/>
      <c r="E27" s="54">
        <v>14129.36</v>
      </c>
      <c r="F27" s="55"/>
      <c r="G27" s="47"/>
      <c r="H27" s="47"/>
      <c r="I27" s="47"/>
    </row>
    <row r="28" spans="1:9" s="42" customFormat="1" ht="25.5" x14ac:dyDescent="0.2">
      <c r="A28" s="108" t="s">
        <v>105</v>
      </c>
      <c r="B28" s="94" t="s">
        <v>106</v>
      </c>
      <c r="C28" s="54"/>
      <c r="D28" s="54"/>
      <c r="E28" s="54">
        <v>66019.92</v>
      </c>
      <c r="F28" s="55"/>
      <c r="G28" s="47"/>
      <c r="H28" s="47"/>
      <c r="I28" s="47"/>
    </row>
    <row r="29" spans="1:9" s="42" customFormat="1" ht="12.75" x14ac:dyDescent="0.2">
      <c r="A29" s="108" t="s">
        <v>107</v>
      </c>
      <c r="B29" s="94" t="s">
        <v>108</v>
      </c>
      <c r="C29" s="54"/>
      <c r="D29" s="54"/>
      <c r="E29" s="54">
        <v>4301.25</v>
      </c>
      <c r="F29" s="55"/>
      <c r="G29" s="47"/>
      <c r="H29" s="47"/>
      <c r="I29" s="47"/>
    </row>
    <row r="30" spans="1:9" s="42" customFormat="1" ht="25.5" x14ac:dyDescent="0.2">
      <c r="A30" s="108" t="s">
        <v>111</v>
      </c>
      <c r="B30" s="94" t="s">
        <v>112</v>
      </c>
      <c r="C30" s="54"/>
      <c r="D30" s="54"/>
      <c r="E30" s="54">
        <v>22436.74</v>
      </c>
      <c r="F30" s="55"/>
      <c r="G30" s="47"/>
      <c r="H30" s="47"/>
      <c r="I30" s="47"/>
    </row>
    <row r="31" spans="1:9" s="42" customFormat="1" ht="12" customHeight="1" x14ac:dyDescent="0.2">
      <c r="A31" s="108" t="s">
        <v>115</v>
      </c>
      <c r="B31" s="94" t="s">
        <v>116</v>
      </c>
      <c r="C31" s="54"/>
      <c r="D31" s="54"/>
      <c r="E31" s="54">
        <v>100494.64</v>
      </c>
      <c r="F31" s="55"/>
      <c r="G31" s="47"/>
      <c r="H31" s="47"/>
      <c r="I31" s="47"/>
    </row>
    <row r="32" spans="1:9" s="42" customFormat="1" ht="25.5" x14ac:dyDescent="0.2">
      <c r="A32" s="108" t="s">
        <v>117</v>
      </c>
      <c r="B32" s="94" t="s">
        <v>118</v>
      </c>
      <c r="C32" s="54"/>
      <c r="D32" s="54"/>
      <c r="E32" s="54">
        <v>2038.15</v>
      </c>
      <c r="F32" s="55"/>
      <c r="G32" s="47"/>
      <c r="H32" s="47"/>
      <c r="I32" s="47"/>
    </row>
    <row r="33" spans="1:9" s="42" customFormat="1" ht="12.75" x14ac:dyDescent="0.2">
      <c r="A33" s="108" t="s">
        <v>119</v>
      </c>
      <c r="B33" s="94" t="s">
        <v>120</v>
      </c>
      <c r="C33" s="54"/>
      <c r="D33" s="54"/>
      <c r="E33" s="54">
        <v>9794.06</v>
      </c>
      <c r="F33" s="55"/>
      <c r="G33" s="47"/>
      <c r="H33" s="47"/>
      <c r="I33" s="47"/>
    </row>
    <row r="34" spans="1:9" s="42" customFormat="1" ht="12.75" x14ac:dyDescent="0.2">
      <c r="A34" s="108" t="s">
        <v>125</v>
      </c>
      <c r="B34" s="94" t="s">
        <v>126</v>
      </c>
      <c r="C34" s="54"/>
      <c r="D34" s="54"/>
      <c r="E34" s="54">
        <v>57728.29</v>
      </c>
      <c r="F34" s="55"/>
      <c r="G34" s="47"/>
      <c r="H34" s="47"/>
      <c r="I34" s="47"/>
    </row>
    <row r="35" spans="1:9" s="42" customFormat="1" ht="25.5" x14ac:dyDescent="0.2">
      <c r="A35" s="108" t="s">
        <v>127</v>
      </c>
      <c r="B35" s="94" t="s">
        <v>128</v>
      </c>
      <c r="C35" s="54"/>
      <c r="D35" s="54"/>
      <c r="E35" s="54">
        <v>43379.97</v>
      </c>
      <c r="F35" s="55"/>
      <c r="G35" s="47"/>
      <c r="H35" s="47"/>
      <c r="I35" s="47"/>
    </row>
    <row r="36" spans="1:9" s="42" customFormat="1" ht="12.75" x14ac:dyDescent="0.2">
      <c r="A36" s="108" t="s">
        <v>129</v>
      </c>
      <c r="B36" s="94" t="s">
        <v>130</v>
      </c>
      <c r="C36" s="54"/>
      <c r="D36" s="54"/>
      <c r="E36" s="54">
        <v>7409.02</v>
      </c>
      <c r="F36" s="55"/>
      <c r="G36" s="47"/>
      <c r="H36" s="47"/>
      <c r="I36" s="47"/>
    </row>
    <row r="37" spans="1:9" s="42" customFormat="1" ht="12.75" x14ac:dyDescent="0.2">
      <c r="A37" s="108" t="s">
        <v>131</v>
      </c>
      <c r="B37" s="94" t="s">
        <v>132</v>
      </c>
      <c r="C37" s="54"/>
      <c r="D37" s="54"/>
      <c r="E37" s="54">
        <v>28480.92</v>
      </c>
      <c r="F37" s="55"/>
      <c r="G37" s="47"/>
      <c r="H37" s="47"/>
      <c r="I37" s="47"/>
    </row>
    <row r="38" spans="1:9" s="42" customFormat="1" ht="12.75" x14ac:dyDescent="0.2">
      <c r="A38" s="108" t="s">
        <v>133</v>
      </c>
      <c r="B38" s="94" t="s">
        <v>134</v>
      </c>
      <c r="C38" s="54"/>
      <c r="D38" s="54"/>
      <c r="E38" s="54">
        <v>26062.51</v>
      </c>
      <c r="F38" s="55"/>
      <c r="G38" s="47"/>
      <c r="H38" s="47"/>
      <c r="I38" s="47"/>
    </row>
    <row r="39" spans="1:9" s="42" customFormat="1" ht="12.75" x14ac:dyDescent="0.2">
      <c r="A39" s="108" t="s">
        <v>135</v>
      </c>
      <c r="B39" s="94" t="s">
        <v>136</v>
      </c>
      <c r="C39" s="54"/>
      <c r="D39" s="54"/>
      <c r="E39" s="54">
        <v>1143.3</v>
      </c>
      <c r="F39" s="55"/>
      <c r="G39" s="47"/>
      <c r="H39" s="47"/>
      <c r="I39" s="47"/>
    </row>
    <row r="40" spans="1:9" s="42" customFormat="1" ht="12.75" x14ac:dyDescent="0.2">
      <c r="A40" s="108" t="s">
        <v>137</v>
      </c>
      <c r="B40" s="94" t="s">
        <v>138</v>
      </c>
      <c r="C40" s="54"/>
      <c r="D40" s="54"/>
      <c r="E40" s="54">
        <v>25826.080000000002</v>
      </c>
      <c r="F40" s="55"/>
      <c r="G40" s="47"/>
      <c r="H40" s="47"/>
      <c r="I40" s="47"/>
    </row>
    <row r="41" spans="1:9" s="42" customFormat="1" ht="12.75" x14ac:dyDescent="0.2">
      <c r="A41" s="108" t="s">
        <v>139</v>
      </c>
      <c r="B41" s="94" t="s">
        <v>140</v>
      </c>
      <c r="C41" s="54"/>
      <c r="D41" s="54"/>
      <c r="E41" s="54">
        <v>3397.84</v>
      </c>
      <c r="F41" s="55"/>
      <c r="G41" s="47"/>
      <c r="H41" s="47"/>
      <c r="I41" s="47"/>
    </row>
    <row r="42" spans="1:9" s="42" customFormat="1" ht="12.75" x14ac:dyDescent="0.2">
      <c r="A42" s="108" t="s">
        <v>141</v>
      </c>
      <c r="B42" s="94" t="s">
        <v>142</v>
      </c>
      <c r="C42" s="54"/>
      <c r="D42" s="54"/>
      <c r="E42" s="54">
        <v>93709.83</v>
      </c>
      <c r="F42" s="55"/>
      <c r="G42" s="47"/>
      <c r="H42" s="47"/>
      <c r="I42" s="47"/>
    </row>
    <row r="43" spans="1:9" s="42" customFormat="1" ht="25.5" x14ac:dyDescent="0.2">
      <c r="A43" s="108" t="s">
        <v>145</v>
      </c>
      <c r="B43" s="94" t="s">
        <v>144</v>
      </c>
      <c r="C43" s="54"/>
      <c r="D43" s="54"/>
      <c r="E43" s="54">
        <v>5933.51</v>
      </c>
      <c r="F43" s="55"/>
      <c r="G43" s="47"/>
      <c r="H43" s="47"/>
      <c r="I43" s="47"/>
    </row>
    <row r="44" spans="1:9" s="42" customFormat="1" ht="25.5" x14ac:dyDescent="0.2">
      <c r="A44" s="108" t="s">
        <v>148</v>
      </c>
      <c r="B44" s="94" t="s">
        <v>149</v>
      </c>
      <c r="C44" s="54"/>
      <c r="D44" s="54"/>
      <c r="E44" s="54">
        <v>35405.760000000002</v>
      </c>
      <c r="F44" s="55"/>
      <c r="G44" s="47"/>
      <c r="H44" s="47"/>
      <c r="I44" s="47"/>
    </row>
    <row r="45" spans="1:9" s="42" customFormat="1" ht="12.75" x14ac:dyDescent="0.2">
      <c r="A45" s="108" t="s">
        <v>150</v>
      </c>
      <c r="B45" s="94" t="s">
        <v>151</v>
      </c>
      <c r="C45" s="54"/>
      <c r="D45" s="54"/>
      <c r="E45" s="54">
        <v>2600.17</v>
      </c>
      <c r="F45" s="55"/>
      <c r="G45" s="47"/>
      <c r="H45" s="47"/>
      <c r="I45" s="47"/>
    </row>
    <row r="46" spans="1:9" s="42" customFormat="1" ht="12.75" x14ac:dyDescent="0.2">
      <c r="A46" s="108" t="s">
        <v>152</v>
      </c>
      <c r="B46" s="94" t="s">
        <v>153</v>
      </c>
      <c r="C46" s="54"/>
      <c r="D46" s="54"/>
      <c r="E46" s="54">
        <v>10519.21</v>
      </c>
      <c r="F46" s="55"/>
      <c r="G46" s="47"/>
      <c r="H46" s="47"/>
      <c r="I46" s="47"/>
    </row>
    <row r="47" spans="1:9" s="42" customFormat="1" ht="12.75" x14ac:dyDescent="0.2">
      <c r="A47" s="108" t="s">
        <v>154</v>
      </c>
      <c r="B47" s="94" t="s">
        <v>155</v>
      </c>
      <c r="C47" s="54"/>
      <c r="D47" s="54"/>
      <c r="E47" s="54">
        <v>388.51</v>
      </c>
      <c r="F47" s="55"/>
      <c r="G47" s="47"/>
      <c r="H47" s="47"/>
      <c r="I47" s="47"/>
    </row>
    <row r="48" spans="1:9" s="42" customFormat="1" ht="12.75" x14ac:dyDescent="0.2">
      <c r="A48" s="108">
        <v>3296</v>
      </c>
      <c r="B48" s="94" t="s">
        <v>269</v>
      </c>
      <c r="C48" s="54"/>
      <c r="D48" s="54"/>
      <c r="E48" s="54">
        <v>625</v>
      </c>
      <c r="F48" s="55"/>
      <c r="G48" s="47"/>
      <c r="H48" s="47"/>
      <c r="I48" s="47"/>
    </row>
    <row r="49" spans="1:9" s="42" customFormat="1" ht="12.75" x14ac:dyDescent="0.2">
      <c r="A49" s="108" t="s">
        <v>158</v>
      </c>
      <c r="B49" s="94" t="s">
        <v>147</v>
      </c>
      <c r="C49" s="54"/>
      <c r="D49" s="54"/>
      <c r="E49" s="106">
        <v>140</v>
      </c>
      <c r="F49" s="55"/>
      <c r="G49" s="47"/>
      <c r="H49" s="47"/>
      <c r="I49" s="47"/>
    </row>
    <row r="50" spans="1:9" s="42" customFormat="1" ht="12.75" x14ac:dyDescent="0.2">
      <c r="A50" s="108" t="s">
        <v>159</v>
      </c>
      <c r="B50" s="94" t="s">
        <v>160</v>
      </c>
      <c r="C50" s="106">
        <v>550</v>
      </c>
      <c r="D50" s="106">
        <v>550</v>
      </c>
      <c r="E50" s="42">
        <v>102.03</v>
      </c>
      <c r="F50" s="106">
        <v>18.550909090909101</v>
      </c>
      <c r="G50" s="41"/>
      <c r="H50" s="41"/>
      <c r="I50" s="41"/>
    </row>
    <row r="51" spans="1:9" s="42" customFormat="1" ht="12.75" x14ac:dyDescent="0.2">
      <c r="A51" s="108" t="s">
        <v>165</v>
      </c>
      <c r="B51" s="94" t="s">
        <v>166</v>
      </c>
      <c r="C51" s="54"/>
      <c r="D51" s="54"/>
      <c r="E51" s="54">
        <v>102.03</v>
      </c>
      <c r="F51" s="55"/>
      <c r="G51" s="47"/>
      <c r="H51" s="47"/>
      <c r="I51" s="47"/>
    </row>
    <row r="52" spans="1:9" s="42" customFormat="1" ht="25.5" x14ac:dyDescent="0.2">
      <c r="A52" s="108" t="s">
        <v>167</v>
      </c>
      <c r="B52" s="94" t="s">
        <v>168</v>
      </c>
      <c r="C52" s="106">
        <v>20000</v>
      </c>
      <c r="D52" s="106">
        <v>20000</v>
      </c>
      <c r="E52" s="106"/>
      <c r="F52" s="107"/>
      <c r="G52" s="47"/>
      <c r="H52" s="47"/>
      <c r="I52" s="47"/>
    </row>
    <row r="53" spans="1:9" s="42" customFormat="1" ht="25.5" x14ac:dyDescent="0.2">
      <c r="A53" s="108" t="s">
        <v>177</v>
      </c>
      <c r="B53" s="94" t="s">
        <v>178</v>
      </c>
      <c r="C53" s="106">
        <v>2650</v>
      </c>
      <c r="D53" s="106">
        <v>2650</v>
      </c>
      <c r="E53" s="106"/>
      <c r="F53" s="107"/>
      <c r="G53" s="41"/>
      <c r="H53" s="41"/>
      <c r="I53" s="41"/>
    </row>
    <row r="54" spans="1:9" s="42" customFormat="1" ht="12.75" x14ac:dyDescent="0.2">
      <c r="A54" s="108" t="s">
        <v>183</v>
      </c>
      <c r="B54" s="94" t="s">
        <v>184</v>
      </c>
      <c r="C54" s="106">
        <v>35450</v>
      </c>
      <c r="D54" s="106">
        <v>35450</v>
      </c>
      <c r="E54" s="106">
        <v>500</v>
      </c>
      <c r="F54" s="106">
        <v>1.4104372355430199</v>
      </c>
      <c r="G54" s="41"/>
      <c r="H54" s="41"/>
      <c r="I54" s="41"/>
    </row>
    <row r="55" spans="1:9" s="42" customFormat="1" ht="12.75" x14ac:dyDescent="0.2">
      <c r="A55" s="108" t="s">
        <v>187</v>
      </c>
      <c r="B55" s="94" t="s">
        <v>188</v>
      </c>
      <c r="C55" s="106"/>
      <c r="D55" s="106"/>
      <c r="E55" s="106">
        <v>500</v>
      </c>
      <c r="F55" s="106"/>
      <c r="G55" s="41"/>
      <c r="H55" s="41"/>
      <c r="I55" s="41"/>
    </row>
    <row r="56" spans="1:9" s="42" customFormat="1" ht="25.5" x14ac:dyDescent="0.2">
      <c r="A56" s="108" t="s">
        <v>195</v>
      </c>
      <c r="B56" s="94" t="s">
        <v>196</v>
      </c>
      <c r="C56" s="106">
        <v>183800</v>
      </c>
      <c r="D56" s="106">
        <v>183800</v>
      </c>
      <c r="E56" s="106">
        <v>5537.29</v>
      </c>
      <c r="F56" s="106">
        <v>3.0126713819368902</v>
      </c>
      <c r="G56" s="41"/>
      <c r="H56" s="41"/>
      <c r="I56" s="41"/>
    </row>
    <row r="57" spans="1:9" s="42" customFormat="1" ht="12.75" x14ac:dyDescent="0.2">
      <c r="A57" s="108" t="s">
        <v>199</v>
      </c>
      <c r="B57" s="94" t="s">
        <v>200</v>
      </c>
      <c r="C57" s="54"/>
      <c r="D57" s="54"/>
      <c r="E57" s="54">
        <v>275</v>
      </c>
      <c r="F57" s="55"/>
      <c r="G57" s="47"/>
      <c r="H57" s="47"/>
      <c r="I57" s="47"/>
    </row>
    <row r="58" spans="1:9" s="42" customFormat="1" ht="12.75" x14ac:dyDescent="0.2">
      <c r="A58" s="108" t="s">
        <v>203</v>
      </c>
      <c r="B58" s="94" t="s">
        <v>204</v>
      </c>
      <c r="C58" s="54"/>
      <c r="D58" s="54"/>
      <c r="E58" s="54">
        <v>3439.96</v>
      </c>
      <c r="F58" s="55"/>
      <c r="G58" s="47"/>
      <c r="H58" s="47"/>
      <c r="I58" s="47"/>
    </row>
    <row r="59" spans="1:9" s="42" customFormat="1" ht="25.5" x14ac:dyDescent="0.2">
      <c r="A59" s="108" t="s">
        <v>205</v>
      </c>
      <c r="B59" s="94" t="s">
        <v>206</v>
      </c>
      <c r="C59" s="54"/>
      <c r="D59" s="54"/>
      <c r="E59" s="54">
        <v>1822.33</v>
      </c>
      <c r="F59" s="55"/>
      <c r="G59" s="47"/>
      <c r="H59" s="47"/>
      <c r="I59" s="47"/>
    </row>
    <row r="60" spans="1:9" s="42" customFormat="1" ht="12.75" x14ac:dyDescent="0.2">
      <c r="A60" s="108" t="s">
        <v>88</v>
      </c>
      <c r="B60" s="94" t="s">
        <v>218</v>
      </c>
      <c r="C60" s="54">
        <v>28754</v>
      </c>
      <c r="D60" s="54">
        <v>28754</v>
      </c>
      <c r="E60" s="54"/>
      <c r="F60" s="55"/>
      <c r="G60" s="47"/>
      <c r="H60" s="47"/>
      <c r="I60" s="47"/>
    </row>
    <row r="61" spans="1:9" s="42" customFormat="1" ht="25.5" x14ac:dyDescent="0.2">
      <c r="A61" s="108" t="s">
        <v>167</v>
      </c>
      <c r="B61" s="94" t="s">
        <v>168</v>
      </c>
      <c r="C61" s="54">
        <v>28754</v>
      </c>
      <c r="D61" s="54">
        <v>28754</v>
      </c>
      <c r="E61" s="54"/>
      <c r="F61" s="55"/>
      <c r="G61" s="47"/>
      <c r="H61" s="47"/>
      <c r="I61" s="47"/>
    </row>
    <row r="62" spans="1:9" s="42" customFormat="1" ht="25.5" x14ac:dyDescent="0.2">
      <c r="A62" s="108" t="s">
        <v>229</v>
      </c>
      <c r="B62" s="91" t="s">
        <v>230</v>
      </c>
      <c r="C62" s="48">
        <v>432850</v>
      </c>
      <c r="D62" s="48">
        <v>432850</v>
      </c>
      <c r="E62" s="48">
        <v>25859.56</v>
      </c>
      <c r="F62" s="48">
        <v>5.9742543606330099</v>
      </c>
      <c r="G62" s="97"/>
      <c r="H62" s="97"/>
      <c r="I62" s="97"/>
    </row>
    <row r="63" spans="1:9" s="42" customFormat="1" ht="12.75" x14ac:dyDescent="0.2">
      <c r="A63" s="108" t="s">
        <v>214</v>
      </c>
      <c r="B63" s="94" t="s">
        <v>215</v>
      </c>
      <c r="C63" s="106">
        <v>432850</v>
      </c>
      <c r="D63" s="106">
        <v>432850</v>
      </c>
      <c r="E63" s="106">
        <v>25859.56</v>
      </c>
      <c r="F63" s="106">
        <v>5.9742543606330099</v>
      </c>
      <c r="G63" s="41"/>
      <c r="H63" s="41"/>
      <c r="I63" s="41"/>
    </row>
    <row r="64" spans="1:9" s="42" customFormat="1" ht="12.75" x14ac:dyDescent="0.2">
      <c r="A64" s="108" t="s">
        <v>102</v>
      </c>
      <c r="B64" s="94" t="s">
        <v>13</v>
      </c>
      <c r="C64" s="106">
        <v>231950</v>
      </c>
      <c r="D64" s="106">
        <v>231950</v>
      </c>
      <c r="E64" s="106">
        <v>21322.560000000001</v>
      </c>
      <c r="F64" s="106">
        <v>9.1927398146152193</v>
      </c>
      <c r="G64" s="41"/>
      <c r="H64" s="41"/>
      <c r="I64" s="41"/>
    </row>
    <row r="65" spans="1:9" s="42" customFormat="1" ht="12.75" x14ac:dyDescent="0.2">
      <c r="A65" s="108" t="s">
        <v>104</v>
      </c>
      <c r="B65" s="94" t="s">
        <v>27</v>
      </c>
      <c r="C65" s="54"/>
      <c r="D65" s="54"/>
      <c r="E65" s="54">
        <v>6105.43</v>
      </c>
      <c r="F65" s="55"/>
      <c r="G65" s="47"/>
      <c r="H65" s="47"/>
      <c r="I65" s="47"/>
    </row>
    <row r="66" spans="1:9" s="42" customFormat="1" ht="12.75" x14ac:dyDescent="0.2">
      <c r="A66" s="108" t="s">
        <v>107</v>
      </c>
      <c r="B66" s="94" t="s">
        <v>108</v>
      </c>
      <c r="C66" s="54"/>
      <c r="D66" s="54"/>
      <c r="E66" s="54">
        <v>175</v>
      </c>
      <c r="F66" s="55"/>
      <c r="G66" s="47"/>
      <c r="H66" s="47"/>
      <c r="I66" s="47"/>
    </row>
    <row r="67" spans="1:9" s="42" customFormat="1" ht="12.75" x14ac:dyDescent="0.2">
      <c r="A67" s="108" t="s">
        <v>137</v>
      </c>
      <c r="B67" s="94" t="s">
        <v>138</v>
      </c>
      <c r="C67" s="54"/>
      <c r="D67" s="54"/>
      <c r="E67" s="54">
        <v>179.2</v>
      </c>
      <c r="F67" s="55"/>
      <c r="G67" s="47"/>
      <c r="H67" s="47"/>
      <c r="I67" s="47"/>
    </row>
    <row r="68" spans="1:9" s="42" customFormat="1" ht="11.25" customHeight="1" x14ac:dyDescent="0.2">
      <c r="A68" s="108" t="s">
        <v>145</v>
      </c>
      <c r="B68" s="94" t="s">
        <v>144</v>
      </c>
      <c r="C68" s="54"/>
      <c r="D68" s="54"/>
      <c r="E68" s="54">
        <v>12162.93</v>
      </c>
      <c r="F68" s="55"/>
      <c r="G68" s="47"/>
      <c r="H68" s="47"/>
      <c r="I68" s="47"/>
    </row>
    <row r="69" spans="1:9" s="42" customFormat="1" ht="12.75" x14ac:dyDescent="0.2">
      <c r="A69" s="108" t="s">
        <v>154</v>
      </c>
      <c r="B69" s="94" t="s">
        <v>155</v>
      </c>
      <c r="C69" s="54"/>
      <c r="D69" s="54"/>
      <c r="E69" s="54">
        <v>2700</v>
      </c>
      <c r="F69" s="55"/>
      <c r="G69" s="47"/>
      <c r="H69" s="47"/>
      <c r="I69" s="47"/>
    </row>
    <row r="70" spans="1:9" s="42" customFormat="1" ht="12.75" x14ac:dyDescent="0.2">
      <c r="A70" s="108" t="s">
        <v>183</v>
      </c>
      <c r="B70" s="94" t="s">
        <v>184</v>
      </c>
      <c r="C70" s="54">
        <v>50900</v>
      </c>
      <c r="D70" s="54">
        <v>50900</v>
      </c>
      <c r="E70" s="54">
        <v>4537</v>
      </c>
      <c r="F70" s="106">
        <v>8.9135559921414504</v>
      </c>
      <c r="G70" s="47"/>
      <c r="H70" s="47"/>
      <c r="I70" s="47"/>
    </row>
    <row r="71" spans="1:9" s="42" customFormat="1" ht="12.75" x14ac:dyDescent="0.2">
      <c r="A71" s="108" t="s">
        <v>187</v>
      </c>
      <c r="B71" s="94" t="s">
        <v>188</v>
      </c>
      <c r="C71" s="54"/>
      <c r="D71" s="54"/>
      <c r="E71" s="54">
        <v>4537</v>
      </c>
      <c r="F71" s="55"/>
      <c r="G71" s="47"/>
      <c r="H71" s="47"/>
      <c r="I71" s="47"/>
    </row>
    <row r="72" spans="1:9" s="42" customFormat="1" ht="25.5" x14ac:dyDescent="0.2">
      <c r="A72" s="108" t="s">
        <v>195</v>
      </c>
      <c r="B72" s="94" t="s">
        <v>196</v>
      </c>
      <c r="C72" s="54">
        <v>150000</v>
      </c>
      <c r="D72" s="54">
        <v>150000</v>
      </c>
      <c r="E72" s="54"/>
      <c r="F72" s="55"/>
      <c r="G72" s="47"/>
      <c r="H72" s="47"/>
      <c r="I72" s="47"/>
    </row>
    <row r="73" spans="1:9" s="42" customFormat="1" ht="38.25" x14ac:dyDescent="0.2">
      <c r="A73" s="108" t="s">
        <v>231</v>
      </c>
      <c r="B73" s="91" t="s">
        <v>232</v>
      </c>
      <c r="C73" s="48">
        <v>345351</v>
      </c>
      <c r="D73" s="48">
        <v>345351</v>
      </c>
      <c r="E73" s="48">
        <v>58489.99</v>
      </c>
      <c r="F73" s="48">
        <v>16.9363893545986</v>
      </c>
      <c r="G73" s="44"/>
      <c r="H73" s="44"/>
      <c r="I73" s="44"/>
    </row>
    <row r="74" spans="1:9" s="42" customFormat="1" ht="12.75" x14ac:dyDescent="0.2">
      <c r="A74" s="108" t="s">
        <v>214</v>
      </c>
      <c r="B74" s="94" t="s">
        <v>215</v>
      </c>
      <c r="C74" s="106">
        <v>305829</v>
      </c>
      <c r="D74" s="106">
        <v>305829</v>
      </c>
      <c r="E74" s="106">
        <v>58489.99</v>
      </c>
      <c r="F74" s="106">
        <v>19.1250633523963</v>
      </c>
      <c r="G74" s="41"/>
      <c r="H74" s="41"/>
      <c r="I74" s="41"/>
    </row>
    <row r="75" spans="1:9" s="42" customFormat="1" ht="12.75" x14ac:dyDescent="0.2">
      <c r="A75" s="108" t="s">
        <v>102</v>
      </c>
      <c r="B75" s="94" t="s">
        <v>13</v>
      </c>
      <c r="C75" s="106">
        <v>208029</v>
      </c>
      <c r="D75" s="106">
        <v>208029</v>
      </c>
      <c r="E75" s="106">
        <v>39049.480000000003</v>
      </c>
      <c r="F75" s="106">
        <v>18.771171327074601</v>
      </c>
      <c r="G75" s="41"/>
      <c r="H75" s="41"/>
      <c r="I75" s="41"/>
    </row>
    <row r="76" spans="1:9" s="42" customFormat="1" ht="12.75" x14ac:dyDescent="0.2">
      <c r="A76" s="108" t="s">
        <v>104</v>
      </c>
      <c r="B76" s="94" t="s">
        <v>27</v>
      </c>
      <c r="C76" s="54"/>
      <c r="D76" s="54"/>
      <c r="E76" s="54">
        <v>255</v>
      </c>
      <c r="F76" s="55"/>
      <c r="G76" s="47"/>
      <c r="H76" s="47"/>
      <c r="I76" s="47"/>
    </row>
    <row r="77" spans="1:9" s="42" customFormat="1" ht="25.5" x14ac:dyDescent="0.2">
      <c r="A77" s="108" t="s">
        <v>111</v>
      </c>
      <c r="B77" s="94" t="s">
        <v>112</v>
      </c>
      <c r="C77" s="54"/>
      <c r="D77" s="54"/>
      <c r="E77" s="54">
        <v>62.76</v>
      </c>
      <c r="F77" s="55"/>
      <c r="G77" s="47"/>
      <c r="H77" s="47"/>
      <c r="I77" s="47"/>
    </row>
    <row r="78" spans="1:9" s="42" customFormat="1" ht="12.75" x14ac:dyDescent="0.2">
      <c r="A78" s="108" t="s">
        <v>113</v>
      </c>
      <c r="B78" s="94" t="s">
        <v>114</v>
      </c>
      <c r="C78" s="54"/>
      <c r="D78" s="54"/>
      <c r="E78" s="54">
        <v>224.04</v>
      </c>
      <c r="F78" s="55"/>
      <c r="G78" s="47"/>
      <c r="H78" s="47"/>
      <c r="I78" s="47"/>
    </row>
    <row r="79" spans="1:9" s="42" customFormat="1" ht="12.75" x14ac:dyDescent="0.2">
      <c r="A79" s="108" t="s">
        <v>115</v>
      </c>
      <c r="B79" s="94" t="s">
        <v>116</v>
      </c>
      <c r="C79" s="54"/>
      <c r="D79" s="54"/>
      <c r="E79" s="54">
        <v>1292.23</v>
      </c>
      <c r="F79" s="55"/>
      <c r="G79" s="47"/>
      <c r="H79" s="47"/>
      <c r="I79" s="47"/>
    </row>
    <row r="80" spans="1:9" s="42" customFormat="1" ht="25.5" x14ac:dyDescent="0.2">
      <c r="A80" s="108" t="s">
        <v>117</v>
      </c>
      <c r="B80" s="94" t="s">
        <v>118</v>
      </c>
      <c r="C80" s="54"/>
      <c r="D80" s="54"/>
      <c r="E80" s="54">
        <v>1250.2</v>
      </c>
      <c r="F80" s="55"/>
      <c r="G80" s="47"/>
      <c r="H80" s="47"/>
      <c r="I80" s="47"/>
    </row>
    <row r="81" spans="1:9" s="42" customFormat="1" ht="12.75" x14ac:dyDescent="0.2">
      <c r="A81" s="108" t="s">
        <v>119</v>
      </c>
      <c r="B81" s="94" t="s">
        <v>120</v>
      </c>
      <c r="C81" s="54"/>
      <c r="D81" s="54"/>
      <c r="E81" s="54">
        <v>2331.6799999999998</v>
      </c>
      <c r="F81" s="55"/>
      <c r="G81" s="47"/>
      <c r="H81" s="47"/>
      <c r="I81" s="47"/>
    </row>
    <row r="82" spans="1:9" s="42" customFormat="1" ht="12.75" x14ac:dyDescent="0.2">
      <c r="A82" s="108" t="s">
        <v>125</v>
      </c>
      <c r="B82" s="94" t="s">
        <v>126</v>
      </c>
      <c r="C82" s="54"/>
      <c r="D82" s="54"/>
      <c r="E82" s="54">
        <v>279.31</v>
      </c>
      <c r="F82" s="55"/>
      <c r="G82" s="47"/>
      <c r="H82" s="47"/>
      <c r="I82" s="47"/>
    </row>
    <row r="83" spans="1:9" s="42" customFormat="1" ht="25.5" x14ac:dyDescent="0.2">
      <c r="A83" s="108" t="s">
        <v>127</v>
      </c>
      <c r="B83" s="94" t="s">
        <v>128</v>
      </c>
      <c r="C83" s="54"/>
      <c r="D83" s="54"/>
      <c r="E83" s="54">
        <v>12637.5</v>
      </c>
      <c r="F83" s="55"/>
      <c r="G83" s="47"/>
      <c r="H83" s="47"/>
      <c r="I83" s="47"/>
    </row>
    <row r="84" spans="1:9" s="42" customFormat="1" ht="12.75" x14ac:dyDescent="0.2">
      <c r="A84" s="108" t="s">
        <v>129</v>
      </c>
      <c r="B84" s="94" t="s">
        <v>130</v>
      </c>
      <c r="C84" s="54"/>
      <c r="D84" s="54"/>
      <c r="E84" s="54">
        <v>10412.5</v>
      </c>
      <c r="F84" s="55"/>
      <c r="G84" s="47"/>
      <c r="H84" s="47"/>
      <c r="I84" s="47"/>
    </row>
    <row r="85" spans="1:9" s="42" customFormat="1" ht="12.75" x14ac:dyDescent="0.2">
      <c r="A85" s="108" t="s">
        <v>131</v>
      </c>
      <c r="B85" s="94" t="s">
        <v>132</v>
      </c>
      <c r="C85" s="54"/>
      <c r="D85" s="54"/>
      <c r="E85" s="54">
        <v>7893.66</v>
      </c>
      <c r="F85" s="55"/>
      <c r="G85" s="47"/>
      <c r="H85" s="47"/>
      <c r="I85" s="47"/>
    </row>
    <row r="86" spans="1:9" s="42" customFormat="1" ht="12.75" x14ac:dyDescent="0.2">
      <c r="A86" s="108" t="s">
        <v>137</v>
      </c>
      <c r="B86" s="94" t="s">
        <v>138</v>
      </c>
      <c r="C86" s="54"/>
      <c r="D86" s="54"/>
      <c r="E86" s="54">
        <v>493.33</v>
      </c>
      <c r="F86" s="55"/>
      <c r="G86" s="47"/>
      <c r="H86" s="47"/>
      <c r="I86" s="47"/>
    </row>
    <row r="87" spans="1:9" s="42" customFormat="1" ht="12.75" x14ac:dyDescent="0.2">
      <c r="A87" s="108" t="s">
        <v>141</v>
      </c>
      <c r="B87" s="94" t="s">
        <v>142</v>
      </c>
      <c r="C87" s="54"/>
      <c r="D87" s="54"/>
      <c r="E87" s="54">
        <v>536</v>
      </c>
      <c r="F87" s="55"/>
      <c r="G87" s="47"/>
      <c r="H87" s="47"/>
      <c r="I87" s="47"/>
    </row>
    <row r="88" spans="1:9" s="42" customFormat="1" ht="25.5" x14ac:dyDescent="0.2">
      <c r="A88" s="108" t="s">
        <v>145</v>
      </c>
      <c r="B88" s="94" t="s">
        <v>144</v>
      </c>
      <c r="C88" s="54"/>
      <c r="D88" s="54"/>
      <c r="E88" s="54">
        <v>1381.27</v>
      </c>
      <c r="F88" s="55"/>
      <c r="G88" s="47"/>
      <c r="H88" s="47"/>
      <c r="I88" s="47"/>
    </row>
    <row r="89" spans="1:9" s="42" customFormat="1" ht="12.75" x14ac:dyDescent="0.2">
      <c r="A89" s="108" t="s">
        <v>183</v>
      </c>
      <c r="B89" s="94" t="s">
        <v>184</v>
      </c>
      <c r="C89" s="106">
        <v>800</v>
      </c>
      <c r="D89" s="106">
        <v>800</v>
      </c>
      <c r="E89" s="106"/>
      <c r="F89" s="107"/>
      <c r="G89" s="47"/>
      <c r="H89" s="47"/>
      <c r="I89" s="47"/>
    </row>
    <row r="90" spans="1:9" s="42" customFormat="1" ht="25.5" x14ac:dyDescent="0.2">
      <c r="A90" s="108" t="s">
        <v>195</v>
      </c>
      <c r="B90" s="94" t="s">
        <v>196</v>
      </c>
      <c r="C90" s="106">
        <v>57000</v>
      </c>
      <c r="D90" s="106">
        <v>57000</v>
      </c>
      <c r="E90" s="106">
        <v>1755.61</v>
      </c>
      <c r="F90" s="106">
        <v>3.08001754385965</v>
      </c>
      <c r="G90" s="47"/>
      <c r="H90" s="47"/>
      <c r="I90" s="47"/>
    </row>
    <row r="91" spans="1:9" s="42" customFormat="1" ht="25.5" x14ac:dyDescent="0.2">
      <c r="A91" s="108" t="s">
        <v>205</v>
      </c>
      <c r="B91" s="94" t="s">
        <v>206</v>
      </c>
      <c r="C91" s="54"/>
      <c r="D91" s="54"/>
      <c r="E91" s="54">
        <v>1755.61</v>
      </c>
      <c r="F91" s="106"/>
      <c r="G91" s="47"/>
      <c r="H91" s="47"/>
      <c r="I91" s="47"/>
    </row>
    <row r="92" spans="1:9" s="42" customFormat="1" ht="25.5" x14ac:dyDescent="0.2">
      <c r="A92" s="108" t="s">
        <v>270</v>
      </c>
      <c r="B92" s="94" t="s">
        <v>272</v>
      </c>
      <c r="C92" s="54">
        <v>40000</v>
      </c>
      <c r="D92" s="54">
        <v>40000</v>
      </c>
      <c r="E92" s="54">
        <v>17684.900000000001</v>
      </c>
      <c r="F92" s="106">
        <v>44.212249999999997</v>
      </c>
      <c r="G92" s="47"/>
      <c r="H92" s="47"/>
      <c r="I92" s="47"/>
    </row>
    <row r="93" spans="1:9" s="42" customFormat="1" ht="25.5" x14ac:dyDescent="0.2">
      <c r="A93" s="108" t="s">
        <v>271</v>
      </c>
      <c r="B93" s="94" t="s">
        <v>273</v>
      </c>
      <c r="C93" s="54"/>
      <c r="D93" s="54"/>
      <c r="E93" s="54">
        <v>17684.900000000001</v>
      </c>
      <c r="F93" s="106"/>
      <c r="G93" s="47"/>
      <c r="H93" s="47"/>
      <c r="I93" s="47"/>
    </row>
    <row r="94" spans="1:9" s="42" customFormat="1" ht="12.75" x14ac:dyDescent="0.2">
      <c r="A94" s="108" t="s">
        <v>221</v>
      </c>
      <c r="B94" s="94" t="s">
        <v>222</v>
      </c>
      <c r="C94" s="54">
        <v>39522</v>
      </c>
      <c r="D94" s="54">
        <v>39522</v>
      </c>
      <c r="E94" s="54"/>
      <c r="F94" s="55"/>
      <c r="G94" s="47"/>
      <c r="H94" s="47"/>
      <c r="I94" s="47"/>
    </row>
    <row r="95" spans="1:9" s="42" customFormat="1" ht="12.75" x14ac:dyDescent="0.2">
      <c r="A95" s="108" t="s">
        <v>102</v>
      </c>
      <c r="B95" s="94" t="s">
        <v>13</v>
      </c>
      <c r="C95" s="54">
        <v>39522</v>
      </c>
      <c r="D95" s="54">
        <v>39522</v>
      </c>
      <c r="E95" s="54"/>
      <c r="F95" s="55"/>
      <c r="G95" s="47"/>
      <c r="H95" s="47"/>
      <c r="I95" s="47"/>
    </row>
    <row r="96" spans="1:9" s="42" customFormat="1" ht="25.5" x14ac:dyDescent="0.2">
      <c r="A96" s="108" t="s">
        <v>233</v>
      </c>
      <c r="B96" s="91" t="s">
        <v>234</v>
      </c>
      <c r="C96" s="48">
        <v>159650</v>
      </c>
      <c r="D96" s="48">
        <v>159650</v>
      </c>
      <c r="E96" s="48">
        <v>44774.91</v>
      </c>
      <c r="F96" s="48">
        <v>28.0456686501722</v>
      </c>
      <c r="G96" s="97"/>
      <c r="H96" s="97"/>
      <c r="I96" s="97"/>
    </row>
    <row r="97" spans="1:9" s="42" customFormat="1" ht="12.75" x14ac:dyDescent="0.2">
      <c r="A97" s="108" t="s">
        <v>214</v>
      </c>
      <c r="B97" s="94" t="s">
        <v>215</v>
      </c>
      <c r="C97" s="106">
        <v>159650</v>
      </c>
      <c r="D97" s="106">
        <v>159650</v>
      </c>
      <c r="E97" s="106">
        <v>44774.91</v>
      </c>
      <c r="F97" s="106">
        <v>28.0456686501722</v>
      </c>
      <c r="G97" s="41"/>
      <c r="H97" s="41"/>
      <c r="I97" s="41"/>
    </row>
    <row r="98" spans="1:9" s="42" customFormat="1" ht="12.75" x14ac:dyDescent="0.2">
      <c r="A98" s="108" t="s">
        <v>102</v>
      </c>
      <c r="B98" s="94" t="s">
        <v>13</v>
      </c>
      <c r="C98" s="106">
        <v>155050</v>
      </c>
      <c r="D98" s="106">
        <v>155050</v>
      </c>
      <c r="E98" s="106">
        <v>42274.91</v>
      </c>
      <c r="F98" s="106">
        <v>27.265340212834602</v>
      </c>
      <c r="G98" s="41"/>
      <c r="H98" s="41"/>
      <c r="I98" s="41"/>
    </row>
    <row r="99" spans="1:9" s="42" customFormat="1" ht="12.75" x14ac:dyDescent="0.2">
      <c r="A99" s="108" t="s">
        <v>104</v>
      </c>
      <c r="B99" s="94" t="s">
        <v>27</v>
      </c>
      <c r="C99" s="54"/>
      <c r="D99" s="54"/>
      <c r="E99" s="54">
        <v>315</v>
      </c>
      <c r="F99" s="55"/>
      <c r="G99" s="47"/>
      <c r="H99" s="47"/>
      <c r="I99" s="47"/>
    </row>
    <row r="100" spans="1:9" s="42" customFormat="1" ht="25.5" x14ac:dyDescent="0.2">
      <c r="A100" s="108" t="s">
        <v>111</v>
      </c>
      <c r="B100" s="94" t="s">
        <v>112</v>
      </c>
      <c r="C100" s="54"/>
      <c r="D100" s="54"/>
      <c r="E100" s="54">
        <v>623.04</v>
      </c>
      <c r="F100" s="55"/>
      <c r="G100" s="47"/>
      <c r="H100" s="47"/>
      <c r="I100" s="47"/>
    </row>
    <row r="101" spans="1:9" s="42" customFormat="1" ht="12.75" x14ac:dyDescent="0.2">
      <c r="A101" s="108" t="s">
        <v>115</v>
      </c>
      <c r="B101" s="94" t="s">
        <v>116</v>
      </c>
      <c r="C101" s="54"/>
      <c r="D101" s="54"/>
      <c r="E101" s="54">
        <v>478.48</v>
      </c>
      <c r="F101" s="55"/>
      <c r="G101" s="47"/>
      <c r="H101" s="47"/>
      <c r="I101" s="47"/>
    </row>
    <row r="102" spans="1:9" s="42" customFormat="1" ht="25.5" x14ac:dyDescent="0.2">
      <c r="A102" s="108" t="s">
        <v>117</v>
      </c>
      <c r="B102" s="94" t="s">
        <v>118</v>
      </c>
      <c r="C102" s="54"/>
      <c r="D102" s="54"/>
      <c r="E102" s="54">
        <v>138.08000000000001</v>
      </c>
      <c r="F102" s="55"/>
      <c r="G102" s="47"/>
      <c r="H102" s="47"/>
      <c r="I102" s="47"/>
    </row>
    <row r="103" spans="1:9" s="42" customFormat="1" ht="12.75" x14ac:dyDescent="0.2">
      <c r="A103" s="108" t="s">
        <v>119</v>
      </c>
      <c r="B103" s="94" t="s">
        <v>120</v>
      </c>
      <c r="C103" s="54"/>
      <c r="D103" s="54"/>
      <c r="E103" s="54">
        <v>226.25</v>
      </c>
      <c r="F103" s="55"/>
      <c r="G103" s="47"/>
      <c r="H103" s="47"/>
      <c r="I103" s="47"/>
    </row>
    <row r="104" spans="1:9" s="42" customFormat="1" ht="12.75" x14ac:dyDescent="0.2">
      <c r="A104" s="108" t="s">
        <v>125</v>
      </c>
      <c r="B104" s="94" t="s">
        <v>126</v>
      </c>
      <c r="C104" s="54"/>
      <c r="D104" s="54"/>
      <c r="E104" s="54">
        <v>5522.45</v>
      </c>
      <c r="F104" s="55"/>
      <c r="G104" s="47"/>
      <c r="H104" s="47"/>
      <c r="I104" s="47"/>
    </row>
    <row r="105" spans="1:9" s="42" customFormat="1" ht="25.5" x14ac:dyDescent="0.2">
      <c r="A105" s="108" t="s">
        <v>127</v>
      </c>
      <c r="B105" s="94" t="s">
        <v>128</v>
      </c>
      <c r="C105" s="54"/>
      <c r="D105" s="54"/>
      <c r="E105" s="54">
        <v>100.5</v>
      </c>
      <c r="F105" s="55"/>
      <c r="G105" s="47"/>
      <c r="H105" s="47"/>
      <c r="I105" s="47"/>
    </row>
    <row r="106" spans="1:9" s="42" customFormat="1" ht="12.75" x14ac:dyDescent="0.2">
      <c r="A106" s="108" t="s">
        <v>129</v>
      </c>
      <c r="B106" s="94" t="s">
        <v>130</v>
      </c>
      <c r="C106" s="54"/>
      <c r="D106" s="54"/>
      <c r="E106" s="54">
        <v>3239.91</v>
      </c>
      <c r="F106" s="55"/>
      <c r="G106" s="47"/>
      <c r="H106" s="47"/>
      <c r="I106" s="47"/>
    </row>
    <row r="107" spans="1:9" s="42" customFormat="1" ht="12.75" x14ac:dyDescent="0.2">
      <c r="A107" s="108" t="s">
        <v>131</v>
      </c>
      <c r="B107" s="94" t="s">
        <v>132</v>
      </c>
      <c r="C107" s="54"/>
      <c r="D107" s="54"/>
      <c r="E107" s="54">
        <v>52.11</v>
      </c>
      <c r="F107" s="55"/>
      <c r="G107" s="47"/>
      <c r="H107" s="47"/>
      <c r="I107" s="47"/>
    </row>
    <row r="108" spans="1:9" s="42" customFormat="1" ht="12.75" x14ac:dyDescent="0.2">
      <c r="A108" s="108" t="s">
        <v>133</v>
      </c>
      <c r="B108" s="94" t="s">
        <v>134</v>
      </c>
      <c r="C108" s="54"/>
      <c r="D108" s="54"/>
      <c r="E108" s="54">
        <v>2010</v>
      </c>
      <c r="F108" s="55"/>
      <c r="G108" s="47"/>
      <c r="H108" s="47"/>
      <c r="I108" s="47"/>
    </row>
    <row r="109" spans="1:9" s="42" customFormat="1" ht="12.75" x14ac:dyDescent="0.2">
      <c r="A109" s="108" t="s">
        <v>137</v>
      </c>
      <c r="B109" s="94" t="s">
        <v>138</v>
      </c>
      <c r="C109" s="54"/>
      <c r="D109" s="54"/>
      <c r="E109" s="54">
        <v>7173.5</v>
      </c>
      <c r="F109" s="55"/>
      <c r="G109" s="47"/>
      <c r="H109" s="47"/>
      <c r="I109" s="47"/>
    </row>
    <row r="110" spans="1:9" s="42" customFormat="1" ht="12.75" x14ac:dyDescent="0.2">
      <c r="A110" s="108" t="s">
        <v>139</v>
      </c>
      <c r="B110" s="94" t="s">
        <v>140</v>
      </c>
      <c r="C110" s="54"/>
      <c r="D110" s="54"/>
      <c r="E110" s="54">
        <v>633.84</v>
      </c>
      <c r="F110" s="55"/>
      <c r="G110" s="47"/>
      <c r="H110" s="47"/>
      <c r="I110" s="47"/>
    </row>
    <row r="111" spans="1:9" s="42" customFormat="1" ht="12.75" x14ac:dyDescent="0.2">
      <c r="A111" s="108" t="s">
        <v>141</v>
      </c>
      <c r="B111" s="94" t="s">
        <v>142</v>
      </c>
      <c r="C111" s="54"/>
      <c r="D111" s="54"/>
      <c r="E111" s="54">
        <v>21131.75</v>
      </c>
      <c r="F111" s="55"/>
      <c r="G111" s="47"/>
      <c r="H111" s="47"/>
      <c r="I111" s="47"/>
    </row>
    <row r="112" spans="1:9" s="42" customFormat="1" ht="12.75" x14ac:dyDescent="0.2">
      <c r="A112" s="108" t="s">
        <v>152</v>
      </c>
      <c r="B112" s="94" t="s">
        <v>153</v>
      </c>
      <c r="C112" s="54"/>
      <c r="D112" s="54"/>
      <c r="E112" s="54">
        <v>630</v>
      </c>
      <c r="F112" s="55"/>
      <c r="G112" s="47"/>
      <c r="H112" s="47"/>
      <c r="I112" s="47"/>
    </row>
    <row r="113" spans="1:9" s="42" customFormat="1" ht="25.5" x14ac:dyDescent="0.2">
      <c r="A113" s="108" t="s">
        <v>177</v>
      </c>
      <c r="B113" s="94" t="s">
        <v>178</v>
      </c>
      <c r="C113" s="106">
        <v>2500</v>
      </c>
      <c r="D113" s="106">
        <v>2500</v>
      </c>
      <c r="E113" s="106">
        <v>2500</v>
      </c>
      <c r="F113" s="106">
        <v>100</v>
      </c>
      <c r="G113" s="41"/>
      <c r="H113" s="41"/>
      <c r="I113" s="41"/>
    </row>
    <row r="114" spans="1:9" s="42" customFormat="1" ht="25.5" x14ac:dyDescent="0.2">
      <c r="A114" s="108" t="s">
        <v>181</v>
      </c>
      <c r="B114" s="94" t="s">
        <v>182</v>
      </c>
      <c r="C114" s="54"/>
      <c r="D114" s="54"/>
      <c r="E114" s="54">
        <v>2500</v>
      </c>
      <c r="F114" s="55"/>
      <c r="G114" s="47"/>
      <c r="H114" s="47"/>
      <c r="I114" s="47"/>
    </row>
    <row r="115" spans="1:9" s="42" customFormat="1" ht="12.75" x14ac:dyDescent="0.2">
      <c r="A115" s="108" t="s">
        <v>183</v>
      </c>
      <c r="B115" s="94" t="s">
        <v>184</v>
      </c>
      <c r="C115" s="106">
        <v>950</v>
      </c>
      <c r="D115" s="106">
        <v>950</v>
      </c>
      <c r="E115" s="106"/>
      <c r="F115" s="106"/>
      <c r="G115" s="41"/>
      <c r="H115" s="41"/>
      <c r="I115" s="41"/>
    </row>
    <row r="116" spans="1:9" s="42" customFormat="1" ht="25.5" x14ac:dyDescent="0.2">
      <c r="A116" s="108" t="s">
        <v>195</v>
      </c>
      <c r="B116" s="94" t="s">
        <v>196</v>
      </c>
      <c r="C116" s="54">
        <v>1150</v>
      </c>
      <c r="D116" s="54">
        <v>1150</v>
      </c>
      <c r="E116" s="54"/>
      <c r="F116" s="55"/>
      <c r="G116" s="47"/>
      <c r="H116" s="47"/>
      <c r="I116" s="47"/>
    </row>
    <row r="117" spans="1:9" s="42" customFormat="1" ht="38.25" x14ac:dyDescent="0.2">
      <c r="A117" s="108" t="s">
        <v>235</v>
      </c>
      <c r="B117" s="91" t="s">
        <v>236</v>
      </c>
      <c r="C117" s="48">
        <v>12572048</v>
      </c>
      <c r="D117" s="48">
        <v>12572048</v>
      </c>
      <c r="E117" s="48">
        <v>80728.06</v>
      </c>
      <c r="F117" s="48">
        <v>0.64212338355692</v>
      </c>
      <c r="G117" s="44"/>
      <c r="H117" s="44"/>
      <c r="I117" s="44"/>
    </row>
    <row r="118" spans="1:9" s="42" customFormat="1" ht="12.75" x14ac:dyDescent="0.2">
      <c r="A118" s="108" t="s">
        <v>216</v>
      </c>
      <c r="B118" s="94" t="s">
        <v>217</v>
      </c>
      <c r="C118" s="106">
        <v>967418</v>
      </c>
      <c r="D118" s="106">
        <v>967418</v>
      </c>
      <c r="E118" s="106">
        <v>799.92</v>
      </c>
      <c r="F118" s="106">
        <v>8.2686077786439993E-2</v>
      </c>
      <c r="G118" s="41"/>
      <c r="H118" s="41"/>
      <c r="I118" s="41"/>
    </row>
    <row r="119" spans="1:9" s="42" customFormat="1" ht="12.75" x14ac:dyDescent="0.2">
      <c r="A119" s="108" t="s">
        <v>102</v>
      </c>
      <c r="B119" s="94" t="s">
        <v>13</v>
      </c>
      <c r="C119" s="106">
        <v>31748</v>
      </c>
      <c r="D119" s="106">
        <v>31748</v>
      </c>
      <c r="E119" s="106">
        <v>799.92</v>
      </c>
      <c r="F119" s="106">
        <v>2.5195917853093102</v>
      </c>
      <c r="G119" s="41"/>
      <c r="H119" s="41"/>
      <c r="I119" s="41"/>
    </row>
    <row r="120" spans="1:9" s="42" customFormat="1" ht="12.75" x14ac:dyDescent="0.2">
      <c r="A120" s="108" t="s">
        <v>129</v>
      </c>
      <c r="B120" s="94" t="s">
        <v>130</v>
      </c>
      <c r="C120" s="106"/>
      <c r="D120" s="106"/>
      <c r="E120" s="106">
        <v>68.67</v>
      </c>
      <c r="F120" s="106"/>
      <c r="G120" s="41"/>
      <c r="H120" s="41"/>
      <c r="I120" s="41"/>
    </row>
    <row r="121" spans="1:9" s="42" customFormat="1" ht="12.75" x14ac:dyDescent="0.2">
      <c r="A121" s="108" t="s">
        <v>139</v>
      </c>
      <c r="B121" s="94" t="s">
        <v>140</v>
      </c>
      <c r="C121" s="106"/>
      <c r="D121" s="106"/>
      <c r="E121" s="106">
        <v>731.25</v>
      </c>
      <c r="F121" s="106"/>
      <c r="G121" s="41"/>
      <c r="H121" s="41"/>
      <c r="I121" s="41"/>
    </row>
    <row r="122" spans="1:9" s="42" customFormat="1" ht="25.5" x14ac:dyDescent="0.2">
      <c r="A122" s="108" t="s">
        <v>167</v>
      </c>
      <c r="B122" s="94" t="s">
        <v>168</v>
      </c>
      <c r="C122" s="106">
        <v>137647</v>
      </c>
      <c r="D122" s="106">
        <v>137647</v>
      </c>
      <c r="E122" s="106"/>
      <c r="F122" s="106"/>
      <c r="G122" s="47"/>
      <c r="H122" s="47"/>
      <c r="I122" s="47"/>
    </row>
    <row r="123" spans="1:9" s="42" customFormat="1" ht="12.75" x14ac:dyDescent="0.2">
      <c r="A123" s="108" t="s">
        <v>183</v>
      </c>
      <c r="B123" s="94" t="s">
        <v>184</v>
      </c>
      <c r="C123" s="106">
        <v>798023</v>
      </c>
      <c r="D123" s="106">
        <v>798023</v>
      </c>
      <c r="E123" s="106"/>
      <c r="F123" s="106"/>
      <c r="G123" s="47"/>
      <c r="H123" s="47"/>
      <c r="I123" s="47"/>
    </row>
    <row r="124" spans="1:9" s="42" customFormat="1" ht="12.75" x14ac:dyDescent="0.2">
      <c r="A124" s="108" t="s">
        <v>219</v>
      </c>
      <c r="B124" s="94" t="s">
        <v>220</v>
      </c>
      <c r="C124" s="106">
        <v>6122600</v>
      </c>
      <c r="D124" s="106">
        <v>6122600</v>
      </c>
      <c r="E124" s="106">
        <v>75395.28</v>
      </c>
      <c r="F124" s="106">
        <v>1.23142586482867</v>
      </c>
      <c r="G124" s="47"/>
      <c r="H124" s="47"/>
      <c r="I124" s="47"/>
    </row>
    <row r="125" spans="1:9" s="42" customFormat="1" ht="12.75" x14ac:dyDescent="0.2">
      <c r="A125" s="108" t="s">
        <v>102</v>
      </c>
      <c r="B125" s="94" t="s">
        <v>13</v>
      </c>
      <c r="C125" s="106">
        <v>128500</v>
      </c>
      <c r="D125" s="106">
        <v>128500</v>
      </c>
      <c r="E125" s="106">
        <v>37730.81</v>
      </c>
      <c r="F125" s="106">
        <v>29.362498054474699</v>
      </c>
      <c r="G125" s="47"/>
      <c r="H125" s="47"/>
      <c r="I125" s="47"/>
    </row>
    <row r="126" spans="1:9" s="42" customFormat="1" ht="25.5" x14ac:dyDescent="0.2">
      <c r="A126" s="108" t="s">
        <v>111</v>
      </c>
      <c r="B126" s="94" t="s">
        <v>112</v>
      </c>
      <c r="C126" s="54"/>
      <c r="D126" s="54"/>
      <c r="E126" s="54">
        <v>23457.43</v>
      </c>
      <c r="F126" s="106"/>
      <c r="G126" s="47"/>
      <c r="H126" s="47"/>
      <c r="I126" s="47"/>
    </row>
    <row r="127" spans="1:9" s="42" customFormat="1" ht="12.75" x14ac:dyDescent="0.2">
      <c r="A127" s="108" t="s">
        <v>113</v>
      </c>
      <c r="B127" s="94" t="s">
        <v>114</v>
      </c>
      <c r="C127" s="54"/>
      <c r="D127" s="54"/>
      <c r="E127" s="54">
        <v>294</v>
      </c>
      <c r="F127" s="106"/>
      <c r="G127" s="47"/>
      <c r="H127" s="47"/>
      <c r="I127" s="47"/>
    </row>
    <row r="128" spans="1:9" s="42" customFormat="1" ht="12.75" x14ac:dyDescent="0.2">
      <c r="A128" s="108" t="s">
        <v>141</v>
      </c>
      <c r="B128" s="94" t="s">
        <v>142</v>
      </c>
      <c r="C128" s="54"/>
      <c r="D128" s="54"/>
      <c r="E128" s="54">
        <v>13979.38</v>
      </c>
      <c r="F128" s="106"/>
      <c r="G128" s="47"/>
      <c r="H128" s="47"/>
      <c r="I128" s="47"/>
    </row>
    <row r="129" spans="1:9" s="42" customFormat="1" ht="25.5" x14ac:dyDescent="0.2">
      <c r="A129" s="108" t="s">
        <v>167</v>
      </c>
      <c r="B129" s="94" t="s">
        <v>168</v>
      </c>
      <c r="C129" s="54">
        <v>2856000</v>
      </c>
      <c r="D129" s="54">
        <v>2856000</v>
      </c>
      <c r="E129" s="54"/>
      <c r="F129" s="106"/>
      <c r="G129" s="47"/>
      <c r="H129" s="47"/>
      <c r="I129" s="47"/>
    </row>
    <row r="130" spans="1:9" s="42" customFormat="1" ht="12.75" x14ac:dyDescent="0.2">
      <c r="A130" s="108" t="s">
        <v>183</v>
      </c>
      <c r="B130" s="94" t="s">
        <v>184</v>
      </c>
      <c r="C130" s="54">
        <v>3121900</v>
      </c>
      <c r="D130" s="54">
        <v>3121900</v>
      </c>
      <c r="E130" s="54">
        <v>37664.47</v>
      </c>
      <c r="F130" s="106">
        <v>1.20645984816938</v>
      </c>
      <c r="G130" s="47"/>
      <c r="H130" s="47"/>
      <c r="I130" s="47"/>
    </row>
    <row r="131" spans="1:9" s="42" customFormat="1" ht="12.75" x14ac:dyDescent="0.2">
      <c r="A131" s="108" t="s">
        <v>187</v>
      </c>
      <c r="B131" s="94" t="s">
        <v>188</v>
      </c>
      <c r="C131" s="106"/>
      <c r="D131" s="106"/>
      <c r="E131" s="106">
        <v>37664.47</v>
      </c>
      <c r="F131" s="106"/>
      <c r="G131" s="47"/>
      <c r="H131" s="47"/>
      <c r="I131" s="47"/>
    </row>
    <row r="132" spans="1:9" s="42" customFormat="1" ht="25.5" x14ac:dyDescent="0.2">
      <c r="A132" s="108" t="s">
        <v>195</v>
      </c>
      <c r="B132" s="94" t="s">
        <v>196</v>
      </c>
      <c r="C132" s="54">
        <v>16200</v>
      </c>
      <c r="D132" s="54">
        <v>16200</v>
      </c>
      <c r="E132" s="54"/>
      <c r="F132" s="106"/>
      <c r="G132" s="47"/>
      <c r="H132" s="47"/>
      <c r="I132" s="47"/>
    </row>
    <row r="133" spans="1:9" s="42" customFormat="1" ht="25.5" x14ac:dyDescent="0.2">
      <c r="A133" s="108" t="s">
        <v>237</v>
      </c>
      <c r="B133" s="94" t="s">
        <v>238</v>
      </c>
      <c r="C133" s="106">
        <v>5482030</v>
      </c>
      <c r="D133" s="106">
        <v>5482030</v>
      </c>
      <c r="E133" s="106">
        <v>4532.8599999999997</v>
      </c>
      <c r="F133" s="106">
        <v>8.2685793401350002E-2</v>
      </c>
      <c r="G133" s="47"/>
      <c r="H133" s="47"/>
      <c r="I133" s="47"/>
    </row>
    <row r="134" spans="1:9" s="42" customFormat="1" ht="12.75" x14ac:dyDescent="0.2">
      <c r="A134" s="108" t="s">
        <v>102</v>
      </c>
      <c r="B134" s="94" t="s">
        <v>13</v>
      </c>
      <c r="C134" s="54">
        <v>179903</v>
      </c>
      <c r="D134" s="54">
        <v>179903</v>
      </c>
      <c r="E134" s="54">
        <v>4532.8599999999997</v>
      </c>
      <c r="F134" s="106">
        <v>2.5196133471926498</v>
      </c>
      <c r="G134" s="41"/>
      <c r="H134" s="41"/>
      <c r="I134" s="41"/>
    </row>
    <row r="135" spans="1:9" s="42" customFormat="1" ht="12.75" x14ac:dyDescent="0.2">
      <c r="A135" s="108" t="s">
        <v>129</v>
      </c>
      <c r="B135" s="94" t="s">
        <v>130</v>
      </c>
      <c r="C135" s="54"/>
      <c r="D135" s="54"/>
      <c r="E135" s="54">
        <v>389.11</v>
      </c>
      <c r="F135" s="55"/>
      <c r="G135" s="47"/>
      <c r="H135" s="47"/>
      <c r="I135" s="47"/>
    </row>
    <row r="136" spans="1:9" s="42" customFormat="1" ht="12.75" x14ac:dyDescent="0.2">
      <c r="A136" s="108" t="s">
        <v>139</v>
      </c>
      <c r="B136" s="94" t="s">
        <v>140</v>
      </c>
      <c r="C136" s="106"/>
      <c r="D136" s="106"/>
      <c r="E136" s="106">
        <v>4143.75</v>
      </c>
      <c r="F136" s="107"/>
      <c r="G136" s="97"/>
      <c r="H136" s="97"/>
      <c r="I136" s="97"/>
    </row>
    <row r="137" spans="1:9" s="42" customFormat="1" ht="25.5" x14ac:dyDescent="0.2">
      <c r="A137" s="108" t="s">
        <v>167</v>
      </c>
      <c r="B137" s="94" t="s">
        <v>168</v>
      </c>
      <c r="C137" s="54">
        <v>780000</v>
      </c>
      <c r="D137" s="54">
        <v>780000</v>
      </c>
      <c r="E137" s="54"/>
      <c r="F137" s="55"/>
      <c r="G137" s="47"/>
      <c r="H137" s="47"/>
      <c r="I137" s="47"/>
    </row>
    <row r="138" spans="1:9" s="42" customFormat="1" ht="25.5" x14ac:dyDescent="0.2">
      <c r="A138" s="108" t="s">
        <v>183</v>
      </c>
      <c r="B138" s="94" t="s">
        <v>274</v>
      </c>
      <c r="C138" s="106">
        <v>4522127</v>
      </c>
      <c r="D138" s="106">
        <v>4522127</v>
      </c>
      <c r="E138" s="106"/>
      <c r="F138" s="107"/>
      <c r="G138" s="47"/>
      <c r="H138" s="47"/>
      <c r="I138" s="47"/>
    </row>
    <row r="139" spans="1:9" s="42" customFormat="1" ht="38.25" x14ac:dyDescent="0.2">
      <c r="A139" s="108" t="s">
        <v>239</v>
      </c>
      <c r="B139" s="91" t="s">
        <v>240</v>
      </c>
      <c r="C139" s="48">
        <v>33071618</v>
      </c>
      <c r="D139" s="48">
        <v>33071618</v>
      </c>
      <c r="E139" s="48">
        <v>17139982.699999999</v>
      </c>
      <c r="F139" s="48">
        <v>51.826864654762304</v>
      </c>
      <c r="G139" s="97"/>
      <c r="H139" s="97"/>
      <c r="I139" s="97"/>
    </row>
    <row r="140" spans="1:9" s="42" customFormat="1" ht="12.75" x14ac:dyDescent="0.2">
      <c r="A140" s="108" t="s">
        <v>214</v>
      </c>
      <c r="B140" s="94" t="s">
        <v>215</v>
      </c>
      <c r="C140" s="106">
        <v>33071618</v>
      </c>
      <c r="D140" s="106">
        <v>33071618</v>
      </c>
      <c r="E140" s="106">
        <v>17139982.699999999</v>
      </c>
      <c r="F140" s="106">
        <v>51.826864654762304</v>
      </c>
      <c r="G140" s="47"/>
      <c r="H140" s="47"/>
      <c r="I140" s="47"/>
    </row>
    <row r="141" spans="1:9" s="42" customFormat="1" ht="25.5" x14ac:dyDescent="0.2">
      <c r="A141" s="108" t="s">
        <v>167</v>
      </c>
      <c r="B141" s="94" t="s">
        <v>168</v>
      </c>
      <c r="C141" s="106">
        <v>33071618</v>
      </c>
      <c r="D141" s="106">
        <v>33071618</v>
      </c>
      <c r="E141" s="106">
        <v>17139982.699999999</v>
      </c>
      <c r="F141" s="106">
        <v>51.826864654762304</v>
      </c>
      <c r="G141" s="41"/>
      <c r="H141" s="41"/>
      <c r="I141" s="41"/>
    </row>
    <row r="142" spans="1:9" s="42" customFormat="1" ht="25.5" x14ac:dyDescent="0.2">
      <c r="A142" s="108" t="s">
        <v>275</v>
      </c>
      <c r="B142" s="94" t="s">
        <v>276</v>
      </c>
      <c r="C142" s="54"/>
      <c r="D142" s="54"/>
      <c r="E142" s="54">
        <v>17139982.699999999</v>
      </c>
      <c r="F142" s="55"/>
      <c r="G142" s="47"/>
      <c r="H142" s="47"/>
      <c r="I142" s="47"/>
    </row>
    <row r="143" spans="1:9" s="42" customFormat="1" ht="25.5" x14ac:dyDescent="0.2">
      <c r="A143" s="108" t="s">
        <v>241</v>
      </c>
      <c r="B143" s="91" t="s">
        <v>242</v>
      </c>
      <c r="C143" s="48">
        <v>6451850</v>
      </c>
      <c r="D143" s="48">
        <v>6451850</v>
      </c>
      <c r="E143" s="48">
        <v>1238363.53</v>
      </c>
      <c r="F143" s="48">
        <v>19.193929338096801</v>
      </c>
      <c r="G143" s="47"/>
      <c r="H143" s="47"/>
      <c r="I143" s="47"/>
    </row>
    <row r="144" spans="1:9" s="42" customFormat="1" ht="12.75" x14ac:dyDescent="0.2">
      <c r="A144" s="108" t="s">
        <v>214</v>
      </c>
      <c r="B144" s="94" t="s">
        <v>215</v>
      </c>
      <c r="C144" s="106">
        <v>6451850</v>
      </c>
      <c r="D144" s="106">
        <v>6451850</v>
      </c>
      <c r="E144" s="106">
        <v>1238363.53</v>
      </c>
      <c r="F144" s="106">
        <v>19.193929338096801</v>
      </c>
      <c r="G144" s="47"/>
      <c r="H144" s="47"/>
      <c r="I144" s="47"/>
    </row>
    <row r="145" spans="1:9" s="42" customFormat="1" ht="12.75" x14ac:dyDescent="0.2">
      <c r="A145" s="108" t="s">
        <v>102</v>
      </c>
      <c r="B145" s="94" t="s">
        <v>13</v>
      </c>
      <c r="C145" s="106">
        <v>2340550</v>
      </c>
      <c r="D145" s="106">
        <v>2340550</v>
      </c>
      <c r="E145" s="106">
        <v>484514.99</v>
      </c>
      <c r="F145" s="106">
        <v>20.700903206511299</v>
      </c>
      <c r="G145" s="47"/>
      <c r="H145" s="47"/>
      <c r="I145" s="47"/>
    </row>
    <row r="146" spans="1:9" s="42" customFormat="1" ht="12.75" x14ac:dyDescent="0.2">
      <c r="A146" s="108" t="s">
        <v>104</v>
      </c>
      <c r="B146" s="94" t="s">
        <v>27</v>
      </c>
      <c r="C146" s="54"/>
      <c r="D146" s="54"/>
      <c r="E146" s="54">
        <v>3244.1</v>
      </c>
      <c r="F146" s="55"/>
      <c r="G146" s="47"/>
      <c r="H146" s="47"/>
      <c r="I146" s="47"/>
    </row>
    <row r="147" spans="1:9" s="42" customFormat="1" ht="12.75" x14ac:dyDescent="0.2">
      <c r="A147" s="108" t="s">
        <v>113</v>
      </c>
      <c r="B147" s="94" t="s">
        <v>114</v>
      </c>
      <c r="C147" s="54"/>
      <c r="D147" s="54"/>
      <c r="E147" s="54">
        <v>24567.24</v>
      </c>
      <c r="F147" s="55"/>
      <c r="G147" s="47"/>
      <c r="H147" s="47"/>
      <c r="I147" s="47"/>
    </row>
    <row r="148" spans="1:9" s="42" customFormat="1" ht="25.5" x14ac:dyDescent="0.2">
      <c r="A148" s="108" t="s">
        <v>117</v>
      </c>
      <c r="B148" s="94" t="s">
        <v>118</v>
      </c>
      <c r="C148" s="54"/>
      <c r="D148" s="54"/>
      <c r="E148" s="54">
        <v>256.5</v>
      </c>
      <c r="F148" s="55"/>
      <c r="G148" s="47"/>
      <c r="H148" s="47"/>
      <c r="I148" s="47"/>
    </row>
    <row r="149" spans="1:9" s="42" customFormat="1" ht="12.75" x14ac:dyDescent="0.2">
      <c r="A149" s="108" t="s">
        <v>119</v>
      </c>
      <c r="B149" s="94" t="s">
        <v>277</v>
      </c>
      <c r="C149" s="54"/>
      <c r="D149" s="54"/>
      <c r="E149" s="54">
        <v>18078.689999999999</v>
      </c>
      <c r="F149" s="55"/>
      <c r="G149" s="47"/>
      <c r="H149" s="47"/>
      <c r="I149" s="47"/>
    </row>
    <row r="150" spans="1:9" s="42" customFormat="1" ht="12.75" x14ac:dyDescent="0.2">
      <c r="A150" s="108" t="s">
        <v>125</v>
      </c>
      <c r="B150" s="94" t="s">
        <v>126</v>
      </c>
      <c r="C150" s="54"/>
      <c r="D150" s="54"/>
      <c r="E150" s="54">
        <v>399964.95</v>
      </c>
      <c r="F150" s="55"/>
      <c r="G150" s="47"/>
      <c r="H150" s="47"/>
      <c r="I150" s="47"/>
    </row>
    <row r="151" spans="1:9" s="42" customFormat="1" ht="25.5" x14ac:dyDescent="0.2">
      <c r="A151" s="108" t="s">
        <v>127</v>
      </c>
      <c r="B151" s="94" t="s">
        <v>128</v>
      </c>
      <c r="C151" s="54"/>
      <c r="D151" s="54"/>
      <c r="E151" s="54">
        <v>30332.22</v>
      </c>
      <c r="F151" s="55"/>
      <c r="G151" s="47"/>
      <c r="H151" s="47"/>
      <c r="I151" s="47"/>
    </row>
    <row r="152" spans="1:9" s="42" customFormat="1" ht="12.75" x14ac:dyDescent="0.2">
      <c r="A152" s="108" t="s">
        <v>133</v>
      </c>
      <c r="B152" s="94" t="s">
        <v>134</v>
      </c>
      <c r="C152" s="54"/>
      <c r="D152" s="54"/>
      <c r="E152" s="54">
        <v>3829.29</v>
      </c>
      <c r="F152" s="55"/>
      <c r="G152" s="41"/>
      <c r="H152" s="41"/>
      <c r="I152" s="41"/>
    </row>
    <row r="153" spans="1:9" s="42" customFormat="1" ht="12.75" x14ac:dyDescent="0.2">
      <c r="A153" s="108" t="s">
        <v>141</v>
      </c>
      <c r="B153" s="94" t="s">
        <v>142</v>
      </c>
      <c r="C153" s="54"/>
      <c r="D153" s="54"/>
      <c r="E153" s="54">
        <v>4242</v>
      </c>
      <c r="F153" s="55"/>
      <c r="G153" s="47"/>
      <c r="H153" s="47"/>
      <c r="I153" s="47"/>
    </row>
    <row r="154" spans="1:9" s="42" customFormat="1" ht="25.5" x14ac:dyDescent="0.2">
      <c r="A154" s="108" t="s">
        <v>167</v>
      </c>
      <c r="B154" s="94" t="s">
        <v>168</v>
      </c>
      <c r="C154" s="54">
        <v>420000</v>
      </c>
      <c r="D154" s="54">
        <v>420000</v>
      </c>
      <c r="E154" s="54"/>
      <c r="F154" s="55"/>
      <c r="G154" s="47"/>
      <c r="H154" s="47"/>
      <c r="I154" s="47"/>
    </row>
    <row r="155" spans="1:9" s="42" customFormat="1" ht="12.75" x14ac:dyDescent="0.2">
      <c r="A155" s="108" t="s">
        <v>183</v>
      </c>
      <c r="B155" s="94" t="s">
        <v>184</v>
      </c>
      <c r="C155" s="54">
        <v>3410000</v>
      </c>
      <c r="D155" s="54">
        <v>3410000</v>
      </c>
      <c r="E155" s="54">
        <v>753848.54</v>
      </c>
      <c r="F155" s="106">
        <v>22.106995307917899</v>
      </c>
      <c r="G155" s="47"/>
      <c r="H155" s="47"/>
      <c r="I155" s="47"/>
    </row>
    <row r="156" spans="1:9" s="42" customFormat="1" ht="12.75" x14ac:dyDescent="0.2">
      <c r="A156" s="108" t="s">
        <v>187</v>
      </c>
      <c r="B156" s="94" t="s">
        <v>188</v>
      </c>
      <c r="C156" s="106"/>
      <c r="D156" s="106"/>
      <c r="E156" s="106">
        <v>753848.54</v>
      </c>
      <c r="F156" s="106"/>
      <c r="G156" s="41"/>
      <c r="H156" s="41"/>
      <c r="I156" s="41"/>
    </row>
    <row r="157" spans="1:9" s="42" customFormat="1" ht="25.5" x14ac:dyDescent="0.2">
      <c r="A157" s="108" t="s">
        <v>195</v>
      </c>
      <c r="B157" s="94" t="s">
        <v>196</v>
      </c>
      <c r="C157" s="54">
        <v>251450</v>
      </c>
      <c r="D157" s="54">
        <v>251450</v>
      </c>
      <c r="E157" s="54"/>
      <c r="F157" s="55"/>
      <c r="G157" s="47"/>
      <c r="H157" s="47"/>
      <c r="I157" s="47"/>
    </row>
    <row r="158" spans="1:9" s="42" customFormat="1" ht="25.5" x14ac:dyDescent="0.2">
      <c r="A158" s="108" t="s">
        <v>270</v>
      </c>
      <c r="B158" s="133" t="s">
        <v>272</v>
      </c>
      <c r="C158" s="106">
        <v>29850</v>
      </c>
      <c r="D158" s="106">
        <v>29850</v>
      </c>
      <c r="E158" s="106"/>
      <c r="F158" s="106"/>
      <c r="G158" s="44"/>
      <c r="H158" s="44"/>
      <c r="I158" s="44"/>
    </row>
    <row r="159" spans="1:9" s="42" customFormat="1" ht="12.75" x14ac:dyDescent="0.2">
      <c r="A159" s="108" t="s">
        <v>243</v>
      </c>
      <c r="B159" s="91" t="s">
        <v>244</v>
      </c>
      <c r="C159" s="48">
        <v>341300</v>
      </c>
      <c r="D159" s="48">
        <v>341300</v>
      </c>
      <c r="E159" s="48">
        <v>28698.76</v>
      </c>
      <c r="F159" s="48">
        <v>8.4086610020509802</v>
      </c>
      <c r="G159" s="47"/>
      <c r="H159" s="47"/>
      <c r="I159" s="47"/>
    </row>
    <row r="160" spans="1:9" s="42" customFormat="1" ht="12.75" x14ac:dyDescent="0.2">
      <c r="A160" s="108" t="s">
        <v>214</v>
      </c>
      <c r="B160" s="94" t="s">
        <v>215</v>
      </c>
      <c r="C160" s="106">
        <v>341300</v>
      </c>
      <c r="D160" s="106">
        <v>341300</v>
      </c>
      <c r="E160" s="106">
        <v>28698.76</v>
      </c>
      <c r="F160" s="106">
        <v>8.4086610020509802</v>
      </c>
      <c r="G160" s="47"/>
      <c r="H160" s="47"/>
      <c r="I160" s="47"/>
    </row>
    <row r="161" spans="1:9" s="42" customFormat="1" ht="12.75" x14ac:dyDescent="0.2">
      <c r="A161" s="108" t="s">
        <v>102</v>
      </c>
      <c r="B161" s="94" t="s">
        <v>13</v>
      </c>
      <c r="C161" s="106">
        <v>273000</v>
      </c>
      <c r="D161" s="106">
        <v>273000</v>
      </c>
      <c r="E161" s="106">
        <v>27788.51</v>
      </c>
      <c r="F161" s="106">
        <v>10.1789413919414</v>
      </c>
      <c r="G161" s="41"/>
      <c r="H161" s="41"/>
      <c r="I161" s="41"/>
    </row>
    <row r="162" spans="1:9" s="42" customFormat="1" ht="12.75" x14ac:dyDescent="0.2">
      <c r="A162" s="108" t="s">
        <v>107</v>
      </c>
      <c r="B162" s="94" t="s">
        <v>108</v>
      </c>
      <c r="C162" s="106"/>
      <c r="D162" s="106"/>
      <c r="E162" s="106">
        <v>1187.8800000000001</v>
      </c>
      <c r="F162" s="106"/>
      <c r="G162" s="47"/>
      <c r="H162" s="47"/>
      <c r="I162" s="47"/>
    </row>
    <row r="163" spans="1:9" s="42" customFormat="1" ht="12.75" x14ac:dyDescent="0.2">
      <c r="A163" s="108" t="s">
        <v>125</v>
      </c>
      <c r="B163" s="94" t="s">
        <v>126</v>
      </c>
      <c r="C163" s="54"/>
      <c r="D163" s="54"/>
      <c r="E163" s="54">
        <v>744</v>
      </c>
      <c r="F163" s="55"/>
      <c r="G163" s="97"/>
      <c r="H163" s="97"/>
      <c r="I163" s="97"/>
    </row>
    <row r="164" spans="1:9" s="42" customFormat="1" ht="12.75" x14ac:dyDescent="0.2">
      <c r="A164" s="108" t="s">
        <v>139</v>
      </c>
      <c r="B164" s="94" t="s">
        <v>140</v>
      </c>
      <c r="C164" s="54"/>
      <c r="D164" s="54"/>
      <c r="E164" s="54">
        <v>25856.63</v>
      </c>
      <c r="F164" s="55"/>
      <c r="G164" s="47"/>
      <c r="H164" s="47"/>
      <c r="I164" s="47"/>
    </row>
    <row r="165" spans="1:9" s="42" customFormat="1" ht="25.5" x14ac:dyDescent="0.2">
      <c r="A165" s="108" t="s">
        <v>194</v>
      </c>
      <c r="B165" s="94" t="s">
        <v>7</v>
      </c>
      <c r="C165" s="106">
        <v>20800</v>
      </c>
      <c r="D165" s="106">
        <v>20800</v>
      </c>
      <c r="E165" s="106"/>
      <c r="F165" s="107"/>
      <c r="G165" s="47"/>
      <c r="H165" s="47"/>
      <c r="I165" s="47"/>
    </row>
    <row r="166" spans="1:9" s="42" customFormat="1" ht="25.5" x14ac:dyDescent="0.2">
      <c r="A166" s="108" t="s">
        <v>195</v>
      </c>
      <c r="B166" s="94" t="s">
        <v>196</v>
      </c>
      <c r="C166" s="106">
        <v>47500</v>
      </c>
      <c r="D166" s="106">
        <v>47500</v>
      </c>
      <c r="E166" s="106">
        <v>910.25</v>
      </c>
      <c r="F166" s="106">
        <v>1.91631578947368</v>
      </c>
      <c r="G166" s="47"/>
      <c r="H166" s="47"/>
      <c r="I166" s="47"/>
    </row>
    <row r="167" spans="1:9" s="42" customFormat="1" ht="12.75" x14ac:dyDescent="0.2">
      <c r="A167" s="108" t="s">
        <v>199</v>
      </c>
      <c r="B167" s="94" t="s">
        <v>200</v>
      </c>
      <c r="C167" s="54"/>
      <c r="D167" s="54"/>
      <c r="E167" s="54">
        <v>910.25</v>
      </c>
      <c r="F167" s="55"/>
      <c r="G167" s="41"/>
      <c r="H167" s="41"/>
      <c r="I167" s="41"/>
    </row>
    <row r="168" spans="1:9" s="42" customFormat="1" ht="63.75" x14ac:dyDescent="0.2">
      <c r="A168" s="108" t="s">
        <v>245</v>
      </c>
      <c r="B168" s="91" t="s">
        <v>246</v>
      </c>
      <c r="C168" s="48">
        <v>8077</v>
      </c>
      <c r="D168" s="48">
        <v>8077</v>
      </c>
      <c r="E168" s="48">
        <v>6554.72</v>
      </c>
      <c r="F168" s="48">
        <v>81.152903305682798</v>
      </c>
      <c r="G168" s="47"/>
      <c r="H168" s="47"/>
      <c r="I168" s="47"/>
    </row>
    <row r="169" spans="1:9" s="42" customFormat="1" ht="12.75" x14ac:dyDescent="0.2">
      <c r="A169" s="108" t="s">
        <v>221</v>
      </c>
      <c r="B169" s="94" t="s">
        <v>222</v>
      </c>
      <c r="C169" s="106">
        <v>8077</v>
      </c>
      <c r="D169" s="106">
        <v>8077</v>
      </c>
      <c r="E169" s="106">
        <v>6554.72</v>
      </c>
      <c r="F169" s="106">
        <v>81.152903305682798</v>
      </c>
      <c r="G169" s="41"/>
      <c r="H169" s="41"/>
      <c r="I169" s="41"/>
    </row>
    <row r="170" spans="1:9" s="42" customFormat="1" ht="12.75" x14ac:dyDescent="0.2">
      <c r="A170" s="108" t="s">
        <v>88</v>
      </c>
      <c r="B170" s="94" t="s">
        <v>5</v>
      </c>
      <c r="C170" s="106">
        <v>8077</v>
      </c>
      <c r="D170" s="106">
        <v>8077</v>
      </c>
      <c r="E170" s="106"/>
      <c r="F170" s="106"/>
      <c r="G170" s="47"/>
      <c r="H170" s="47"/>
      <c r="I170" s="47"/>
    </row>
    <row r="171" spans="1:9" s="42" customFormat="1" ht="12.75" x14ac:dyDescent="0.2">
      <c r="A171" s="108" t="s">
        <v>102</v>
      </c>
      <c r="B171" s="94" t="s">
        <v>13</v>
      </c>
      <c r="C171" s="54"/>
      <c r="D171" s="54"/>
      <c r="E171" s="54">
        <v>6554.72</v>
      </c>
      <c r="F171" s="55"/>
      <c r="G171" s="47"/>
      <c r="H171" s="47"/>
      <c r="I171" s="47"/>
    </row>
    <row r="172" spans="1:9" s="42" customFormat="1" ht="12.75" x14ac:dyDescent="0.2">
      <c r="A172" s="108" t="s">
        <v>104</v>
      </c>
      <c r="B172" s="94" t="s">
        <v>27</v>
      </c>
      <c r="C172" s="54"/>
      <c r="D172" s="54"/>
      <c r="E172" s="54">
        <v>3104.7</v>
      </c>
      <c r="F172" s="55"/>
      <c r="G172" s="47"/>
      <c r="H172" s="47"/>
      <c r="I172" s="47"/>
    </row>
    <row r="173" spans="1:9" s="42" customFormat="1" ht="12.75" x14ac:dyDescent="0.2">
      <c r="A173" s="108" t="s">
        <v>133</v>
      </c>
      <c r="B173" s="94" t="s">
        <v>134</v>
      </c>
      <c r="C173" s="54"/>
      <c r="D173" s="54"/>
      <c r="E173" s="54">
        <v>660</v>
      </c>
      <c r="F173" s="55"/>
      <c r="G173" s="47"/>
      <c r="H173" s="47"/>
      <c r="I173" s="47"/>
    </row>
    <row r="174" spans="1:9" s="42" customFormat="1" ht="25.5" x14ac:dyDescent="0.2">
      <c r="A174" s="108" t="s">
        <v>145</v>
      </c>
      <c r="B174" s="94" t="s">
        <v>144</v>
      </c>
      <c r="C174" s="106"/>
      <c r="D174" s="106"/>
      <c r="E174" s="106">
        <v>811.02</v>
      </c>
      <c r="F174" s="106"/>
      <c r="G174" s="41"/>
      <c r="H174" s="41"/>
      <c r="I174" s="41"/>
    </row>
    <row r="175" spans="1:9" x14ac:dyDescent="0.25">
      <c r="A175" s="108" t="s">
        <v>152</v>
      </c>
      <c r="B175" s="94" t="s">
        <v>153</v>
      </c>
      <c r="C175" s="54"/>
      <c r="D175" s="54"/>
      <c r="E175" s="54">
        <v>1979</v>
      </c>
      <c r="F175" s="55"/>
    </row>
    <row r="176" spans="1:9" x14ac:dyDescent="0.25">
      <c r="A176" s="98"/>
    </row>
  </sheetData>
  <mergeCells count="4">
    <mergeCell ref="A4:F4"/>
    <mergeCell ref="A6:B6"/>
    <mergeCell ref="A7:B7"/>
    <mergeCell ref="A2:F2"/>
  </mergeCells>
  <printOptions horizontalCentered="1"/>
  <pageMargins left="0" right="0" top="0.39370078740157483" bottom="0" header="0" footer="0"/>
  <pageSetup paperSize="9" scale="82" fitToHeight="1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7</vt:i4>
      </vt:variant>
    </vt:vector>
  </HeadingPairs>
  <TitlesOfParts>
    <vt:vector size="14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rashoda'!Ispis_naslova</vt:lpstr>
      <vt:lpstr>'POSEBNI DIO'!Ispis_naslova</vt:lpstr>
      <vt:lpstr>' Račun prihoda i rashoda'!Podrucje_ispisa</vt:lpstr>
      <vt:lpstr>'POSEBNI DIO'!Podrucje_ispisa</vt:lpstr>
      <vt:lpstr>'Račun fin prema izvorima f'!Podrucje_ispisa</vt:lpstr>
      <vt:lpstr>'Rashodi prema izvorima finan'!Podrucje_ispisa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Mirjana Bilić</cp:lastModifiedBy>
  <cp:lastPrinted>2025-08-01T08:18:47Z</cp:lastPrinted>
  <dcterms:created xsi:type="dcterms:W3CDTF">2022-08-12T12:51:27Z</dcterms:created>
  <dcterms:modified xsi:type="dcterms:W3CDTF">2025-08-01T08:18:50Z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</Properties>
</file>